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/>
  </bookViews>
  <sheets>
    <sheet name="Лист1" sheetId="1" r:id="rId1"/>
    <sheet name="Лист2" sheetId="2" r:id="rId2"/>
    <sheet name="Лист3" sheetId="3" r:id="rId3"/>
  </sheets>
  <calcPr calcId="145621" iterateDelta="1E-4"/>
</workbook>
</file>

<file path=xl/calcChain.xml><?xml version="1.0" encoding="utf-8"?>
<calcChain xmlns="http://schemas.openxmlformats.org/spreadsheetml/2006/main">
  <c r="J22" i="1" l="1"/>
  <c r="K25" i="1" l="1"/>
  <c r="J24" i="1" l="1"/>
  <c r="J23" i="1" s="1"/>
  <c r="F30" i="1"/>
  <c r="E30" i="1"/>
  <c r="D30" i="1"/>
  <c r="D29" i="1"/>
  <c r="P25" i="1" l="1"/>
  <c r="M25" i="1"/>
  <c r="M24" i="1"/>
  <c r="K24" i="1"/>
  <c r="J25" i="1"/>
  <c r="L24" i="1"/>
  <c r="R33" i="1" l="1"/>
  <c r="Q33" i="1"/>
  <c r="P33" i="1"/>
  <c r="O33" i="1"/>
  <c r="N33" i="1"/>
  <c r="M33" i="1"/>
  <c r="D33" i="1" s="1"/>
  <c r="K33" i="1"/>
  <c r="I33" i="1"/>
  <c r="H33" i="1"/>
  <c r="G33" i="1"/>
  <c r="F33" i="1"/>
  <c r="E33" i="1"/>
  <c r="D32" i="1"/>
  <c r="G25" i="1" l="1"/>
  <c r="R24" i="1" l="1"/>
  <c r="Q24" i="1"/>
  <c r="O24" i="1"/>
  <c r="G24" i="1"/>
  <c r="D24" i="1" s="1"/>
  <c r="I24" i="1"/>
  <c r="F52" i="1" l="1"/>
  <c r="E52" i="1"/>
  <c r="D52" i="1"/>
  <c r="O25" i="1" l="1"/>
  <c r="R25" i="1"/>
  <c r="D54" i="1" l="1"/>
  <c r="G23" i="1" l="1"/>
  <c r="D40" i="1" l="1"/>
  <c r="F40" i="1"/>
  <c r="F57" i="1" l="1"/>
  <c r="E57" i="1"/>
  <c r="D57" i="1"/>
  <c r="F56" i="1"/>
  <c r="E56" i="1"/>
  <c r="D56" i="1"/>
  <c r="F55" i="1"/>
  <c r="E55" i="1"/>
  <c r="D55" i="1"/>
  <c r="F54" i="1"/>
  <c r="E54" i="1"/>
  <c r="F29" i="1"/>
  <c r="E29" i="1"/>
  <c r="F51" i="1"/>
  <c r="E51" i="1"/>
  <c r="D51" i="1"/>
  <c r="F50" i="1"/>
  <c r="E50" i="1"/>
  <c r="D50" i="1"/>
  <c r="E49" i="1"/>
  <c r="D49" i="1"/>
  <c r="E48" i="1"/>
  <c r="D48" i="1"/>
  <c r="F47" i="1"/>
  <c r="E47" i="1"/>
  <c r="D47" i="1"/>
  <c r="E46" i="1"/>
  <c r="D46" i="1"/>
  <c r="E45" i="1"/>
  <c r="D45" i="1"/>
  <c r="E44" i="1"/>
  <c r="D44" i="1"/>
  <c r="F43" i="1"/>
  <c r="E43" i="1"/>
  <c r="D43" i="1"/>
  <c r="F42" i="1"/>
  <c r="E42" i="1"/>
  <c r="D42" i="1"/>
  <c r="F37" i="1"/>
  <c r="E37" i="1"/>
  <c r="D37" i="1"/>
  <c r="F35" i="1"/>
  <c r="E35" i="1"/>
  <c r="D35" i="1"/>
  <c r="F32" i="1"/>
  <c r="E32" i="1"/>
  <c r="R28" i="1"/>
  <c r="Q28" i="1"/>
  <c r="E24" i="1" s="1"/>
  <c r="P28" i="1"/>
  <c r="F25" i="1"/>
  <c r="Q25" i="1"/>
  <c r="M23" i="1"/>
  <c r="O23" i="1"/>
  <c r="N23" i="1"/>
  <c r="L23" i="1"/>
  <c r="K23" i="1"/>
  <c r="H23" i="1"/>
  <c r="G22" i="1" s="1"/>
  <c r="M22" i="1" l="1"/>
  <c r="F28" i="1"/>
  <c r="F24" i="1"/>
  <c r="F23" i="1" s="1"/>
  <c r="P23" i="1"/>
  <c r="D25" i="1"/>
  <c r="D23" i="1" s="1"/>
  <c r="R23" i="1"/>
  <c r="E25" i="1"/>
  <c r="D28" i="1"/>
  <c r="Q23" i="1"/>
  <c r="E28" i="1"/>
  <c r="P22" i="1" l="1"/>
  <c r="D22" i="1" s="1"/>
  <c r="E23" i="1"/>
</calcChain>
</file>

<file path=xl/sharedStrings.xml><?xml version="1.0" encoding="utf-8"?>
<sst xmlns="http://schemas.openxmlformats.org/spreadsheetml/2006/main" count="117" uniqueCount="87">
  <si>
    <t>Приложение 4</t>
  </si>
  <si>
    <t xml:space="preserve">     администрации Пожарского муниципального района </t>
  </si>
  <si>
    <t>Информация</t>
  </si>
  <si>
    <t xml:space="preserve">                 </t>
  </si>
  <si>
    <t xml:space="preserve"> № п/п</t>
  </si>
  <si>
    <t>Наименование подпрограммы, программы, принятой в соответствии с требованиями федерального законодательства в сфере реализации государственной программы</t>
  </si>
  <si>
    <t>Ответственный исполнитель, соисполнители</t>
  </si>
  <si>
    <t>Всего</t>
  </si>
  <si>
    <t>Средства бюджета ПМР (тыс. руб.)</t>
  </si>
  <si>
    <t>Средства краевого бюджета (тыс. руб.)</t>
  </si>
  <si>
    <t>Средства из внебюджетных источников (тыс. руб.)</t>
  </si>
  <si>
    <t>Средства бюджета ПМР(тыс. руб.)</t>
  </si>
  <si>
    <t>Средства из внебюджетных источников(тыс. руб.)</t>
  </si>
  <si>
    <t>всего по годам</t>
  </si>
  <si>
    <t>всего по источникам</t>
  </si>
  <si>
    <t>1.</t>
  </si>
  <si>
    <t xml:space="preserve">Отдел физической культуры и спорта Пожарского МР   </t>
  </si>
  <si>
    <t>Управление образования</t>
  </si>
  <si>
    <t>Раздел 1 «Развитие массовой физической культуры и спорта в Пожарском муниципальном районе»</t>
  </si>
  <si>
    <t>1.1. Создание и модернизация материально-технической спортивной базы для развития массовой физической культуры и спорта</t>
  </si>
  <si>
    <t>1.1.1.</t>
  </si>
  <si>
    <t xml:space="preserve">Развитие спортивной инфраструктуры, находящейся в муниципальной собственности </t>
  </si>
  <si>
    <t xml:space="preserve">Отдел физической культуры и спорта </t>
  </si>
  <si>
    <t>1.2. Создание условий для привлечения населения к занятиям спортом</t>
  </si>
  <si>
    <t>1.2.1.</t>
  </si>
  <si>
    <t xml:space="preserve">Организация и проведение официальных районных, открытых физкультурных и спортивных мероприятий на территории Пожарского муниципального района, участие в межмуниципальных, краевых, региональных физкультурных и спортивных мероприятиях </t>
  </si>
  <si>
    <t xml:space="preserve">Отдел физической культуры и спорта      </t>
  </si>
  <si>
    <t>1.3. Поэтапное внедрение Всероссийского физкультурно-спортивного комплекса ГТО на территории Пожарского муниципального района</t>
  </si>
  <si>
    <t>1.3.1.</t>
  </si>
  <si>
    <t xml:space="preserve">Приобретение спортивного инвентаря и спортивного оборудования </t>
  </si>
  <si>
    <t>1.4. Кадровое обеспечение физической культуры и спорта</t>
  </si>
  <si>
    <t>1.4.1.</t>
  </si>
  <si>
    <t>Организация мероприятий по подготовке и повышению квалификации специалистов в области физической культуры и спорта</t>
  </si>
  <si>
    <t>Отдел физической культуры и спорта Управление образования</t>
  </si>
  <si>
    <t>Раздел 2 «Подготовка спортивного резерва в Пожарском муниципальном районе»</t>
  </si>
  <si>
    <t>2.1. Создание и модернизация материально-технической спортивной базы для подготовки спортивного резерва</t>
  </si>
  <si>
    <t>2.1.1.</t>
  </si>
  <si>
    <t>2.1.2.</t>
  </si>
  <si>
    <t>2.1.3.</t>
  </si>
  <si>
    <t xml:space="preserve">Строительство футбольного поля, пгт Лучегорск </t>
  </si>
  <si>
    <t>2.1.4.</t>
  </si>
  <si>
    <t>Строительство универсальной спортивной площадки в с. Нагорное</t>
  </si>
  <si>
    <t>2.1.5.</t>
  </si>
  <si>
    <t>Строительство универсальной спортивной площадки в с. Верхний Перевал</t>
  </si>
  <si>
    <t>2.1.6.</t>
  </si>
  <si>
    <t>Создание универсальной спортивной площадки в с. Новостройка Губеровского сельского поселения</t>
  </si>
  <si>
    <t>2.1.7.</t>
  </si>
  <si>
    <t>Строительство универсальной спортивной площадки в с. Пожарское</t>
  </si>
  <si>
    <t>2.1.8.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</si>
  <si>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Пожарском сельском поселении. </t>
  </si>
  <si>
    <t>2.1.9.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</si>
  <si>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Федосьевском сельском поселении. </t>
  </si>
  <si>
    <t>2.1.10.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</si>
  <si>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с. Верхний Перевал </t>
  </si>
  <si>
    <t>2.1.11.</t>
  </si>
  <si>
    <t xml:space="preserve">Установка плоскостного  спортивного сооружения: комбинированный спортивный комплекс (для игровых видов спорта и тренажёрный сектор) в Нагорненском сельском поселении. </t>
  </si>
  <si>
    <t>2.1.12.</t>
  </si>
  <si>
    <t xml:space="preserve">Установка плоскостного  спортивного сооружения для игровых видов спорта в Игнатьевском сельском поселении. </t>
  </si>
  <si>
    <t>2.2. Обеспечение подготовки спортивного резерва в учреждениях спортивной направленности</t>
  </si>
  <si>
    <t>2.2.1.</t>
  </si>
  <si>
    <t>Предоставление муниципальными бюджетными  учреждениями муниципальных услуг (работ) по предоставлению дополнительного образования спортивной направленности</t>
  </si>
  <si>
    <t xml:space="preserve">Управление образования                   </t>
  </si>
  <si>
    <t>2.2.2.</t>
  </si>
  <si>
    <t>Выполнение работ по подготовке спортсменов Пожарского муниципального района и их участию в официальных всероссийских, региональных, краевых физкультурных и спортивных мероприятиях</t>
  </si>
  <si>
    <t>2.2.3.</t>
  </si>
  <si>
    <t>Организация физкультурно-спортивной работы по месту жительства</t>
  </si>
  <si>
    <t>2.2.4.</t>
  </si>
  <si>
    <t>Оказание адресной финансовой поддержки спортивным организациям, осуществляющим подготовку спортивного резерва для спортивных сборных команд Приморского края, Российской Федерации, в том числе – по их участию в официальных всероссийских, региональных, краевых физкультурных и спортивных мероприятиях</t>
  </si>
  <si>
    <t xml:space="preserve">     на 2021-2024 годы», утвержденной  постановлением </t>
  </si>
  <si>
    <r>
      <t>от  "___"_________</t>
    </r>
    <r>
      <rPr>
        <u/>
        <sz val="12"/>
        <rFont val="Times New Roman"/>
        <family val="1"/>
        <charset val="204"/>
      </rPr>
      <t xml:space="preserve"> 2021 года  </t>
    </r>
    <r>
      <rPr>
        <sz val="12"/>
        <rFont val="Times New Roman"/>
        <family val="1"/>
        <charset val="204"/>
      </rPr>
      <t xml:space="preserve">      №________</t>
    </r>
  </si>
  <si>
    <t>о ресурсном обеспечении реализации муниципальной программы "Развитие физической культуры и спорта на территории Пожарского муниципального района на 2021- 2024 годы" за счёт средств Приморского края, Пожарского муниципального района и внебюджетных источников</t>
  </si>
  <si>
    <t xml:space="preserve">   к муниципальной программе «Развитие физической культуры</t>
  </si>
  <si>
    <t xml:space="preserve">   и спорта на территории Пожарского муниципального района</t>
  </si>
  <si>
    <t>Оснащение объектов спортивной инфраструктуры спортивно-технологическим оборудованием</t>
  </si>
  <si>
    <t>2.1.13.</t>
  </si>
  <si>
    <t>Приобретение и поставка спортивного инвентаря, оборудования и иного имущества для развития массового спорта</t>
  </si>
  <si>
    <t>Муниципальная программа «Развитие физической культуры и спорта в Пожарском муниципальном районе на 2021-2024 годы»</t>
  </si>
  <si>
    <t>1.1.2.</t>
  </si>
  <si>
    <t>Материально-техническое обеспечение муниципальных бюджетных  учреждений спортивной направленности, в том числе приобретение спортивного инвентаря, оборудования</t>
  </si>
  <si>
    <t xml:space="preserve">ремонт баскетбольной спортивной площадки </t>
  </si>
  <si>
    <t>к постановлению администрации</t>
  </si>
  <si>
    <t>Пожарского муниципального района Приморского края</t>
  </si>
  <si>
    <t>от "____" ________ 2022 года № ______</t>
  </si>
  <si>
    <t>1.1.3.</t>
  </si>
  <si>
    <t>Устройисто основания под скейт-площадку</t>
  </si>
  <si>
    <t>Приложение 2</t>
  </si>
  <si>
    <t>Проектирование (Строительство) физкультурнооздоровительного комплекса в Пожарскогм муниципальном районе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</si>
</sst>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"/>
  </numFmts>
  <fonts count="10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25">
    <xf numFmtId="0" fontId="0" fillId="0" borderId="0" xfId="0"/>
    <xf numFmtId="0" fontId="1" fillId="2" borderId="0" xfId="0" applyFont="1" applyFill="1" applyBorder="1" applyAlignment="1"/>
    <xf numFmtId="0" fontId="1" fillId="0" borderId="0" xfId="0" applyFont="1" applyFill="1" applyBorder="1" applyAlignment="1"/>
    <xf numFmtId="0" fontId="1" fillId="2" borderId="0" xfId="0" applyFont="1" applyFill="1" applyBorder="1" applyAlignment="1">
      <alignment horizontal="center"/>
    </xf>
    <xf numFmtId="0" fontId="3" fillId="0" borderId="0" xfId="0" applyFont="1"/>
    <xf numFmtId="0" fontId="1" fillId="2" borderId="0" xfId="0" applyFont="1" applyFill="1" applyAlignment="1"/>
    <xf numFmtId="0" fontId="1" fillId="0" borderId="0" xfId="0" applyFont="1" applyFill="1" applyAlignment="1"/>
    <xf numFmtId="0" fontId="3" fillId="0" borderId="0" xfId="0" applyFont="1" applyFill="1" applyAlignment="1"/>
    <xf numFmtId="0" fontId="3" fillId="2" borderId="0" xfId="0" applyFont="1" applyFill="1" applyAlignment="1"/>
    <xf numFmtId="0" fontId="1" fillId="0" borderId="0" xfId="0" applyFont="1" applyFill="1" applyBorder="1" applyAlignment="1">
      <alignment horizontal="center"/>
    </xf>
    <xf numFmtId="0" fontId="3" fillId="0" borderId="0" xfId="0" applyNumberFormat="1" applyFont="1" applyBorder="1"/>
    <xf numFmtId="0" fontId="3" fillId="0" borderId="0" xfId="0" applyFont="1" applyBorder="1"/>
    <xf numFmtId="0" fontId="3" fillId="0" borderId="0" xfId="0" applyFont="1" applyFill="1" applyBorder="1"/>
    <xf numFmtId="0" fontId="3" fillId="0" borderId="0" xfId="0" applyFont="1" applyFill="1"/>
    <xf numFmtId="0" fontId="1" fillId="0" borderId="0" xfId="0" applyFont="1" applyFill="1" applyBorder="1" applyAlignment="1">
      <alignment horizontal="left" indent="15"/>
    </xf>
    <xf numFmtId="0" fontId="5" fillId="2" borderId="0" xfId="0" applyFont="1" applyFill="1"/>
    <xf numFmtId="0" fontId="5" fillId="0" borderId="0" xfId="0" applyFont="1"/>
    <xf numFmtId="0" fontId="6" fillId="0" borderId="0" xfId="1" applyFont="1" applyAlignment="1" applyProtection="1">
      <alignment wrapText="1"/>
    </xf>
    <xf numFmtId="0" fontId="3" fillId="0" borderId="0" xfId="0" applyNumberFormat="1" applyFont="1"/>
    <xf numFmtId="2" fontId="1" fillId="2" borderId="0" xfId="0" applyNumberFormat="1" applyFont="1" applyFill="1" applyBorder="1" applyAlignment="1"/>
    <xf numFmtId="164" fontId="3" fillId="0" borderId="0" xfId="0" applyNumberFormat="1" applyFont="1" applyFill="1"/>
    <xf numFmtId="164" fontId="1" fillId="2" borderId="0" xfId="0" applyNumberFormat="1" applyFont="1" applyFill="1" applyBorder="1" applyAlignment="1"/>
    <xf numFmtId="0" fontId="1" fillId="0" borderId="0" xfId="0" applyNumberFormat="1" applyFont="1" applyAlignment="1">
      <alignment horizontal="center"/>
    </xf>
    <xf numFmtId="0" fontId="3" fillId="2" borderId="0" xfId="0" applyFont="1" applyFill="1"/>
    <xf numFmtId="0" fontId="7" fillId="0" borderId="8" xfId="0" applyFont="1" applyFill="1" applyBorder="1" applyAlignment="1">
      <alignment textRotation="90" wrapText="1"/>
    </xf>
    <xf numFmtId="0" fontId="7" fillId="0" borderId="7" xfId="0" applyFont="1" applyFill="1" applyBorder="1" applyAlignment="1">
      <alignment horizontal="center" textRotation="90" wrapText="1"/>
    </xf>
    <xf numFmtId="0" fontId="7" fillId="2" borderId="7" xfId="0" applyFont="1" applyFill="1" applyBorder="1" applyAlignment="1">
      <alignment horizontal="center" textRotation="90" wrapText="1"/>
    </xf>
    <xf numFmtId="0" fontId="7" fillId="2" borderId="6" xfId="0" applyFont="1" applyFill="1" applyBorder="1" applyAlignment="1">
      <alignment horizontal="center" textRotation="90" wrapText="1"/>
    </xf>
    <xf numFmtId="0" fontId="7" fillId="0" borderId="6" xfId="0" applyFont="1" applyFill="1" applyBorder="1" applyAlignment="1">
      <alignment horizontal="center" textRotation="90" wrapText="1"/>
    </xf>
    <xf numFmtId="0" fontId="7" fillId="0" borderId="6" xfId="0" applyNumberFormat="1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vertical="top" wrapText="1"/>
    </xf>
    <xf numFmtId="0" fontId="7" fillId="2" borderId="6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5" fillId="0" borderId="6" xfId="0" applyFont="1" applyBorder="1"/>
    <xf numFmtId="165" fontId="7" fillId="0" borderId="7" xfId="0" applyNumberFormat="1" applyFont="1" applyFill="1" applyBorder="1" applyAlignment="1">
      <alignment horizontal="center" vertical="top" wrapText="1"/>
    </xf>
    <xf numFmtId="165" fontId="7" fillId="2" borderId="7" xfId="0" applyNumberFormat="1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vertical="top" wrapText="1"/>
    </xf>
    <xf numFmtId="0" fontId="1" fillId="0" borderId="6" xfId="0" applyFont="1" applyFill="1" applyBorder="1" applyAlignment="1">
      <alignment horizontal="center" vertical="top" wrapText="1"/>
    </xf>
    <xf numFmtId="165" fontId="1" fillId="0" borderId="6" xfId="0" applyNumberFormat="1" applyFont="1" applyFill="1" applyBorder="1" applyAlignment="1">
      <alignment horizontal="center" vertical="top" wrapText="1"/>
    </xf>
    <xf numFmtId="165" fontId="1" fillId="2" borderId="6" xfId="0" applyNumberFormat="1" applyFont="1" applyFill="1" applyBorder="1" applyAlignment="1">
      <alignment horizontal="center"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" fillId="0" borderId="8" xfId="0" applyFont="1" applyFill="1" applyBorder="1" applyAlignment="1">
      <alignment vertical="top" wrapText="1"/>
    </xf>
    <xf numFmtId="0" fontId="1" fillId="0" borderId="8" xfId="0" applyFont="1" applyFill="1" applyBorder="1" applyAlignment="1">
      <alignment horizontal="center" vertical="top" wrapText="1"/>
    </xf>
    <xf numFmtId="165" fontId="1" fillId="0" borderId="7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 wrapText="1"/>
    </xf>
    <xf numFmtId="165" fontId="1" fillId="0" borderId="8" xfId="0" applyNumberFormat="1" applyFont="1" applyFill="1" applyBorder="1" applyAlignment="1">
      <alignment horizontal="center" vertical="top" wrapText="1"/>
    </xf>
    <xf numFmtId="165" fontId="1" fillId="2" borderId="8" xfId="0" applyNumberFormat="1" applyFont="1" applyFill="1" applyBorder="1" applyAlignment="1">
      <alignment horizontal="center" vertical="top"/>
    </xf>
    <xf numFmtId="165" fontId="1" fillId="0" borderId="8" xfId="0" applyNumberFormat="1" applyFont="1" applyFill="1" applyBorder="1" applyAlignment="1">
      <alignment horizontal="center" vertical="top"/>
    </xf>
    <xf numFmtId="0" fontId="1" fillId="0" borderId="6" xfId="0" applyNumberFormat="1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165" fontId="1" fillId="2" borderId="6" xfId="0" applyNumberFormat="1" applyFont="1" applyFill="1" applyBorder="1" applyAlignment="1">
      <alignment horizontal="center" vertical="top"/>
    </xf>
    <xf numFmtId="165" fontId="1" fillId="0" borderId="6" xfId="0" applyNumberFormat="1" applyFont="1" applyFill="1" applyBorder="1" applyAlignment="1">
      <alignment horizontal="center" vertical="top"/>
    </xf>
    <xf numFmtId="165" fontId="3" fillId="0" borderId="6" xfId="0" applyNumberFormat="1" applyFont="1" applyBorder="1" applyAlignment="1">
      <alignment vertical="top"/>
    </xf>
    <xf numFmtId="0" fontId="1" fillId="0" borderId="7" xfId="0" applyFont="1" applyFill="1" applyBorder="1" applyAlignment="1">
      <alignment vertical="top" wrapText="1"/>
    </xf>
    <xf numFmtId="0" fontId="1" fillId="0" borderId="7" xfId="0" applyFont="1" applyFill="1" applyBorder="1" applyAlignment="1">
      <alignment horizontal="center" vertical="top" wrapText="1"/>
    </xf>
    <xf numFmtId="165" fontId="3" fillId="2" borderId="7" xfId="0" applyNumberFormat="1" applyFont="1" applyFill="1" applyBorder="1" applyAlignment="1">
      <alignment horizontal="center" vertical="top"/>
    </xf>
    <xf numFmtId="165" fontId="1" fillId="2" borderId="7" xfId="0" applyNumberFormat="1" applyFont="1" applyFill="1" applyBorder="1" applyAlignment="1">
      <alignment horizontal="center" vertical="top" wrapText="1"/>
    </xf>
    <xf numFmtId="0" fontId="1" fillId="0" borderId="7" xfId="0" applyNumberFormat="1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7" xfId="0" applyFont="1" applyBorder="1" applyAlignment="1">
      <alignment horizontal="left" vertical="top" wrapText="1"/>
    </xf>
    <xf numFmtId="0" fontId="1" fillId="2" borderId="7" xfId="0" applyNumberFormat="1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6" xfId="0" applyFont="1" applyFill="1" applyBorder="1" applyAlignment="1">
      <alignment horizontal="center" vertical="top" wrapText="1"/>
    </xf>
    <xf numFmtId="165" fontId="3" fillId="2" borderId="6" xfId="0" applyNumberFormat="1" applyFont="1" applyFill="1" applyBorder="1" applyAlignment="1">
      <alignment horizontal="center" vertical="top"/>
    </xf>
    <xf numFmtId="165" fontId="3" fillId="0" borderId="6" xfId="0" applyNumberFormat="1" applyFont="1" applyFill="1" applyBorder="1" applyAlignment="1">
      <alignment horizontal="center" vertical="top"/>
    </xf>
    <xf numFmtId="14" fontId="1" fillId="2" borderId="7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2" borderId="6" xfId="0" applyNumberFormat="1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1" fillId="0" borderId="7" xfId="0" applyFont="1" applyBorder="1" applyAlignment="1">
      <alignment horizontal="center" vertical="top" wrapText="1"/>
    </xf>
    <xf numFmtId="165" fontId="1" fillId="2" borderId="7" xfId="0" applyNumberFormat="1" applyFont="1" applyFill="1" applyBorder="1" applyAlignment="1">
      <alignment horizontal="center" vertical="top"/>
    </xf>
    <xf numFmtId="165" fontId="1" fillId="0" borderId="7" xfId="0" applyNumberFormat="1" applyFont="1" applyFill="1" applyBorder="1" applyAlignment="1">
      <alignment horizontal="center" vertical="top"/>
    </xf>
    <xf numFmtId="165" fontId="5" fillId="0" borderId="6" xfId="0" applyNumberFormat="1" applyFont="1" applyBorder="1" applyAlignment="1">
      <alignment horizontal="center" vertical="top"/>
    </xf>
    <xf numFmtId="165" fontId="1" fillId="0" borderId="1" xfId="0" applyNumberFormat="1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vertical="top" wrapText="1"/>
    </xf>
    <xf numFmtId="0" fontId="1" fillId="0" borderId="6" xfId="0" applyFont="1" applyFill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3" fillId="0" borderId="6" xfId="0" applyFont="1" applyBorder="1" applyAlignment="1">
      <alignment vertical="top" wrapText="1"/>
    </xf>
    <xf numFmtId="0" fontId="0" fillId="0" borderId="6" xfId="0" applyBorder="1" applyAlignment="1">
      <alignment horizontal="center" vertical="top"/>
    </xf>
    <xf numFmtId="165" fontId="3" fillId="0" borderId="6" xfId="0" applyNumberFormat="1" applyFont="1" applyBorder="1" applyAlignment="1">
      <alignment horizontal="center" vertical="top"/>
    </xf>
    <xf numFmtId="0" fontId="9" fillId="0" borderId="6" xfId="0" applyFont="1" applyBorder="1" applyAlignment="1">
      <alignment vertical="top"/>
    </xf>
    <xf numFmtId="0" fontId="9" fillId="0" borderId="6" xfId="0" applyFont="1" applyBorder="1" applyAlignment="1">
      <alignment vertical="top" wrapText="1"/>
    </xf>
    <xf numFmtId="165" fontId="9" fillId="0" borderId="6" xfId="0" applyNumberFormat="1" applyFont="1" applyBorder="1" applyAlignment="1">
      <alignment horizontal="center" vertical="top"/>
    </xf>
    <xf numFmtId="165" fontId="7" fillId="0" borderId="6" xfId="0" applyNumberFormat="1" applyFont="1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165" fontId="7" fillId="2" borderId="3" xfId="0" applyNumberFormat="1" applyFont="1" applyFill="1" applyBorder="1" applyAlignment="1">
      <alignment horizontal="center" vertical="top" wrapText="1"/>
    </xf>
    <xf numFmtId="165" fontId="7" fillId="2" borderId="4" xfId="0" applyNumberFormat="1" applyFont="1" applyFill="1" applyBorder="1" applyAlignment="1">
      <alignment horizontal="center" vertical="top" wrapText="1"/>
    </xf>
    <xf numFmtId="165" fontId="7" fillId="2" borderId="5" xfId="0" applyNumberFormat="1" applyFont="1" applyFill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7" fillId="0" borderId="6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164" fontId="7" fillId="2" borderId="0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wrapText="1"/>
    </xf>
    <xf numFmtId="0" fontId="7" fillId="0" borderId="1" xfId="0" applyNumberFormat="1" applyFont="1" applyBorder="1" applyAlignment="1">
      <alignment horizontal="center" vertical="top" wrapText="1"/>
    </xf>
    <xf numFmtId="0" fontId="7" fillId="0" borderId="7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8"/>
  <sheetViews>
    <sheetView tabSelected="1" topLeftCell="A19" zoomScale="80" zoomScaleNormal="80" workbookViewId="0">
      <selection activeCell="K24" sqref="K24"/>
    </sheetView>
  </sheetViews>
  <sheetFormatPr defaultRowHeight="15" x14ac:dyDescent="0.25"/>
  <cols>
    <col min="1" max="1" width="7.5703125" customWidth="1"/>
    <col min="2" max="2" width="29.5703125" customWidth="1"/>
    <col min="3" max="3" width="16" customWidth="1"/>
    <col min="4" max="4" width="11.5703125" customWidth="1"/>
    <col min="5" max="5" width="11.85546875" customWidth="1"/>
    <col min="6" max="6" width="12.7109375" customWidth="1"/>
    <col min="7" max="7" width="11.140625" customWidth="1"/>
    <col min="8" max="8" width="9.28515625" bestFit="1" customWidth="1"/>
    <col min="9" max="9" width="11.28515625" customWidth="1"/>
    <col min="10" max="10" width="12.140625" customWidth="1"/>
    <col min="11" max="11" width="12" customWidth="1"/>
    <col min="12" max="12" width="10.140625" customWidth="1"/>
    <col min="13" max="13" width="11" customWidth="1"/>
    <col min="14" max="14" width="10.42578125" customWidth="1"/>
    <col min="15" max="15" width="11.140625" customWidth="1"/>
    <col min="16" max="16" width="10.140625" customWidth="1"/>
    <col min="17" max="17" width="11.7109375" customWidth="1"/>
    <col min="18" max="18" width="10.42578125" customWidth="1"/>
  </cols>
  <sheetData>
    <row r="1" spans="1:20" ht="15.75" x14ac:dyDescent="0.25">
      <c r="N1" s="4"/>
      <c r="O1" s="123" t="s">
        <v>85</v>
      </c>
      <c r="P1" s="123"/>
      <c r="Q1" s="4"/>
    </row>
    <row r="2" spans="1:20" ht="15.75" x14ac:dyDescent="0.25">
      <c r="N2" s="123" t="s">
        <v>80</v>
      </c>
      <c r="O2" s="123"/>
      <c r="P2" s="123"/>
      <c r="Q2" s="123"/>
    </row>
    <row r="3" spans="1:20" ht="15.75" x14ac:dyDescent="0.25">
      <c r="M3" s="123" t="s">
        <v>81</v>
      </c>
      <c r="N3" s="123"/>
      <c r="O3" s="123"/>
      <c r="P3" s="123"/>
      <c r="Q3" s="123"/>
      <c r="R3" s="123"/>
    </row>
    <row r="4" spans="1:20" ht="15.75" x14ac:dyDescent="0.25">
      <c r="N4" s="123" t="s">
        <v>82</v>
      </c>
      <c r="O4" s="123"/>
      <c r="P4" s="123"/>
      <c r="Q4" s="123"/>
    </row>
    <row r="5" spans="1:20" ht="15.75" x14ac:dyDescent="0.25">
      <c r="A5" s="10"/>
      <c r="B5" s="11"/>
      <c r="C5" s="11"/>
      <c r="D5" s="12"/>
      <c r="E5" s="13"/>
      <c r="F5" s="14"/>
      <c r="G5" s="1"/>
      <c r="H5" s="1"/>
      <c r="I5" s="1"/>
      <c r="J5" s="15"/>
      <c r="K5" s="2"/>
      <c r="L5" s="2"/>
      <c r="M5" s="2"/>
      <c r="N5" s="2"/>
      <c r="O5" s="4"/>
      <c r="P5" s="124" t="s">
        <v>0</v>
      </c>
      <c r="Q5" s="124"/>
      <c r="R5" s="16"/>
      <c r="S5" s="16"/>
      <c r="T5" s="16"/>
    </row>
    <row r="6" spans="1:20" ht="15.75" x14ac:dyDescent="0.25">
      <c r="A6" s="10"/>
      <c r="B6" s="17"/>
      <c r="C6" s="11"/>
      <c r="D6" s="12"/>
      <c r="E6" s="13"/>
      <c r="F6" s="14"/>
      <c r="G6" s="1"/>
      <c r="H6" s="1"/>
      <c r="I6" s="1"/>
      <c r="J6" s="3"/>
      <c r="K6" s="9"/>
      <c r="L6" s="9"/>
      <c r="M6" s="4"/>
      <c r="N6" s="4"/>
      <c r="O6" s="4"/>
      <c r="P6" s="16"/>
      <c r="Q6" s="16"/>
      <c r="R6" s="16"/>
      <c r="S6" s="16"/>
      <c r="T6" s="16"/>
    </row>
    <row r="7" spans="1:20" ht="15.75" x14ac:dyDescent="0.25">
      <c r="A7" s="18"/>
      <c r="B7" s="4"/>
      <c r="C7" s="4"/>
      <c r="D7" s="13"/>
      <c r="E7" s="13"/>
      <c r="F7" s="13"/>
      <c r="G7" s="1"/>
      <c r="H7" s="1"/>
      <c r="I7" s="15"/>
      <c r="J7" s="5"/>
      <c r="K7" s="6"/>
      <c r="L7" s="6"/>
      <c r="M7" s="106" t="s">
        <v>71</v>
      </c>
      <c r="N7" s="106"/>
      <c r="O7" s="106"/>
      <c r="P7" s="106"/>
      <c r="Q7" s="106"/>
      <c r="R7" s="106"/>
      <c r="S7" s="16"/>
      <c r="T7" s="16"/>
    </row>
    <row r="8" spans="1:20" ht="15.75" x14ac:dyDescent="0.25">
      <c r="A8" s="18"/>
      <c r="B8" s="16"/>
      <c r="C8" s="4"/>
      <c r="D8" s="13"/>
      <c r="E8" s="13"/>
      <c r="F8" s="13"/>
      <c r="G8" s="19"/>
      <c r="H8" s="1"/>
      <c r="I8" s="15"/>
      <c r="J8" s="5"/>
      <c r="K8" s="6"/>
      <c r="L8" s="6"/>
      <c r="M8" s="107" t="s">
        <v>72</v>
      </c>
      <c r="N8" s="107"/>
      <c r="O8" s="107"/>
      <c r="P8" s="107"/>
      <c r="Q8" s="107"/>
      <c r="R8" s="107"/>
      <c r="S8" s="107"/>
      <c r="T8" s="107"/>
    </row>
    <row r="9" spans="1:20" ht="15.75" x14ac:dyDescent="0.25">
      <c r="A9" s="18"/>
      <c r="B9" s="4"/>
      <c r="C9" s="4"/>
      <c r="D9" s="13"/>
      <c r="E9" s="13"/>
      <c r="F9" s="13"/>
      <c r="G9" s="1"/>
      <c r="H9" s="1"/>
      <c r="I9" s="15"/>
      <c r="J9" s="5"/>
      <c r="K9" s="6"/>
      <c r="L9" s="6"/>
      <c r="M9" s="106" t="s">
        <v>68</v>
      </c>
      <c r="N9" s="106"/>
      <c r="O9" s="106"/>
      <c r="P9" s="106"/>
      <c r="Q9" s="106"/>
      <c r="R9" s="106"/>
      <c r="S9" s="106"/>
      <c r="T9" s="16"/>
    </row>
    <row r="10" spans="1:20" ht="15.75" x14ac:dyDescent="0.25">
      <c r="A10" s="18"/>
      <c r="B10" s="4"/>
      <c r="C10" s="4"/>
      <c r="D10" s="13"/>
      <c r="E10" s="13"/>
      <c r="F10" s="13"/>
      <c r="G10" s="1"/>
      <c r="H10" s="1"/>
      <c r="I10" s="15"/>
      <c r="J10" s="5"/>
      <c r="K10" s="6"/>
      <c r="L10" s="6"/>
      <c r="M10" s="106" t="s">
        <v>1</v>
      </c>
      <c r="N10" s="106"/>
      <c r="O10" s="106"/>
      <c r="P10" s="106"/>
      <c r="Q10" s="106"/>
      <c r="R10" s="106"/>
      <c r="S10" s="106"/>
      <c r="T10" s="16"/>
    </row>
    <row r="11" spans="1:20" ht="15.75" x14ac:dyDescent="0.25">
      <c r="A11" s="18"/>
      <c r="B11" s="4"/>
      <c r="C11" s="4"/>
      <c r="D11" s="13"/>
      <c r="E11" s="13"/>
      <c r="F11" s="13"/>
      <c r="G11" s="1"/>
      <c r="H11" s="1"/>
      <c r="I11" s="15"/>
      <c r="J11" s="5"/>
      <c r="K11" s="6"/>
      <c r="L11" s="6"/>
      <c r="M11" s="106" t="s">
        <v>69</v>
      </c>
      <c r="N11" s="106"/>
      <c r="O11" s="106"/>
      <c r="P11" s="106"/>
      <c r="Q11" s="106"/>
      <c r="R11" s="106"/>
      <c r="S11" s="16"/>
      <c r="T11" s="16"/>
    </row>
    <row r="12" spans="1:20" ht="15.75" x14ac:dyDescent="0.25">
      <c r="A12" s="18"/>
      <c r="B12" s="4"/>
      <c r="C12" s="4"/>
      <c r="D12" s="13"/>
      <c r="E12" s="13"/>
      <c r="F12" s="13"/>
      <c r="G12" s="1"/>
      <c r="H12" s="1"/>
      <c r="I12" s="15"/>
      <c r="J12" s="5"/>
      <c r="K12" s="6"/>
      <c r="L12" s="6"/>
      <c r="M12" s="5"/>
      <c r="N12" s="6"/>
      <c r="O12" s="6"/>
      <c r="P12" s="16"/>
      <c r="Q12" s="16"/>
      <c r="R12" s="16"/>
      <c r="S12" s="16"/>
      <c r="T12" s="16"/>
    </row>
    <row r="13" spans="1:20" ht="15.75" x14ac:dyDescent="0.25">
      <c r="A13" s="18"/>
      <c r="B13" s="4"/>
      <c r="C13" s="4"/>
      <c r="D13" s="13"/>
      <c r="E13" s="13"/>
      <c r="F13" s="13"/>
      <c r="G13" s="1"/>
      <c r="H13" s="1"/>
      <c r="I13" s="15"/>
      <c r="J13" s="5"/>
      <c r="K13" s="6"/>
      <c r="L13" s="6"/>
      <c r="M13" s="5"/>
      <c r="N13" s="6"/>
      <c r="O13" s="6"/>
      <c r="P13" s="16"/>
      <c r="Q13" s="16"/>
      <c r="R13" s="16"/>
      <c r="S13" s="16"/>
      <c r="T13" s="16"/>
    </row>
    <row r="14" spans="1:20" ht="15.75" x14ac:dyDescent="0.25">
      <c r="A14" s="18"/>
      <c r="B14" s="4"/>
      <c r="C14" s="4"/>
      <c r="D14" s="13"/>
      <c r="E14" s="13"/>
      <c r="F14" s="13"/>
      <c r="G14" s="1"/>
      <c r="H14" s="1"/>
      <c r="I14" s="15"/>
      <c r="J14" s="5"/>
      <c r="K14" s="6"/>
      <c r="L14" s="6"/>
      <c r="M14" s="5"/>
      <c r="N14" s="6"/>
      <c r="O14" s="6"/>
      <c r="P14" s="16"/>
      <c r="Q14" s="16"/>
      <c r="R14" s="16"/>
      <c r="S14" s="16"/>
      <c r="T14" s="16"/>
    </row>
    <row r="15" spans="1:20" ht="15.75" x14ac:dyDescent="0.25">
      <c r="A15" s="18"/>
      <c r="B15" s="4"/>
      <c r="C15" s="4"/>
      <c r="D15" s="13"/>
      <c r="E15" s="13"/>
      <c r="F15" s="20"/>
      <c r="G15" s="21"/>
      <c r="H15" s="1"/>
      <c r="I15" s="1"/>
      <c r="J15" s="15"/>
      <c r="K15" s="7"/>
      <c r="L15" s="7"/>
      <c r="M15" s="8"/>
      <c r="N15" s="16"/>
      <c r="O15" s="4"/>
      <c r="P15" s="16"/>
      <c r="Q15" s="16"/>
      <c r="R15" s="16"/>
      <c r="S15" s="16"/>
      <c r="T15" s="16"/>
    </row>
    <row r="16" spans="1:20" ht="15.75" x14ac:dyDescent="0.25">
      <c r="A16" s="112" t="s">
        <v>2</v>
      </c>
      <c r="B16" s="112"/>
      <c r="C16" s="112"/>
      <c r="D16" s="112"/>
      <c r="E16" s="112"/>
      <c r="F16" s="112"/>
      <c r="G16" s="112"/>
      <c r="H16" s="112"/>
      <c r="I16" s="112"/>
      <c r="J16" s="112"/>
      <c r="K16" s="112"/>
      <c r="L16" s="112"/>
      <c r="M16" s="112"/>
      <c r="N16" s="112"/>
      <c r="O16" s="112"/>
      <c r="P16" s="112"/>
      <c r="Q16" s="112"/>
      <c r="R16" s="112"/>
      <c r="S16" s="16"/>
      <c r="T16" s="16"/>
    </row>
    <row r="17" spans="1:20" ht="27.75" customHeight="1" x14ac:dyDescent="0.25">
      <c r="A17" s="113" t="s">
        <v>70</v>
      </c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3"/>
      <c r="N17" s="113"/>
      <c r="O17" s="113"/>
      <c r="P17" s="113"/>
      <c r="Q17" s="113"/>
      <c r="R17" s="113"/>
      <c r="S17" s="16"/>
      <c r="T17" s="16"/>
    </row>
    <row r="18" spans="1:20" ht="15.75" x14ac:dyDescent="0.25">
      <c r="A18" s="22" t="s">
        <v>3</v>
      </c>
      <c r="B18" s="4"/>
      <c r="C18" s="4"/>
      <c r="D18" s="13"/>
      <c r="E18" s="13"/>
      <c r="F18" s="13"/>
      <c r="G18" s="23"/>
      <c r="H18" s="23"/>
      <c r="I18" s="23"/>
      <c r="J18" s="23"/>
      <c r="K18" s="13"/>
      <c r="L18" s="13"/>
      <c r="M18" s="4"/>
      <c r="N18" s="4"/>
      <c r="O18" s="4"/>
      <c r="P18" s="16"/>
      <c r="Q18" s="16"/>
      <c r="R18" s="16"/>
      <c r="S18" s="16"/>
      <c r="T18" s="16"/>
    </row>
    <row r="19" spans="1:20" ht="15.75" x14ac:dyDescent="0.25">
      <c r="A19" s="114" t="s">
        <v>4</v>
      </c>
      <c r="B19" s="116" t="s">
        <v>5</v>
      </c>
      <c r="C19" s="118" t="s">
        <v>6</v>
      </c>
      <c r="D19" s="109" t="s">
        <v>7</v>
      </c>
      <c r="E19" s="110"/>
      <c r="F19" s="111"/>
      <c r="G19" s="119">
        <v>2021</v>
      </c>
      <c r="H19" s="120"/>
      <c r="I19" s="121"/>
      <c r="J19" s="122">
        <v>2022</v>
      </c>
      <c r="K19" s="108"/>
      <c r="L19" s="108"/>
      <c r="M19" s="108">
        <v>2023</v>
      </c>
      <c r="N19" s="108"/>
      <c r="O19" s="108"/>
      <c r="P19" s="109">
        <v>2024</v>
      </c>
      <c r="Q19" s="110"/>
      <c r="R19" s="111"/>
      <c r="S19" s="16"/>
      <c r="T19" s="16"/>
    </row>
    <row r="20" spans="1:20" ht="129.75" x14ac:dyDescent="0.25">
      <c r="A20" s="115"/>
      <c r="B20" s="117"/>
      <c r="C20" s="117"/>
      <c r="D20" s="24" t="s">
        <v>8</v>
      </c>
      <c r="E20" s="25" t="s">
        <v>9</v>
      </c>
      <c r="F20" s="24" t="s">
        <v>10</v>
      </c>
      <c r="G20" s="26" t="s">
        <v>8</v>
      </c>
      <c r="H20" s="26" t="s">
        <v>9</v>
      </c>
      <c r="I20" s="26" t="s">
        <v>10</v>
      </c>
      <c r="J20" s="27" t="s">
        <v>11</v>
      </c>
      <c r="K20" s="28" t="s">
        <v>9</v>
      </c>
      <c r="L20" s="28" t="s">
        <v>10</v>
      </c>
      <c r="M20" s="28" t="s">
        <v>11</v>
      </c>
      <c r="N20" s="28" t="s">
        <v>9</v>
      </c>
      <c r="O20" s="28" t="s">
        <v>10</v>
      </c>
      <c r="P20" s="26" t="s">
        <v>8</v>
      </c>
      <c r="Q20" s="25" t="s">
        <v>9</v>
      </c>
      <c r="R20" s="26" t="s">
        <v>12</v>
      </c>
      <c r="S20" s="16"/>
      <c r="T20" s="16"/>
    </row>
    <row r="21" spans="1:20" ht="15.75" x14ac:dyDescent="0.25">
      <c r="A21" s="29">
        <v>1</v>
      </c>
      <c r="B21" s="30">
        <v>2</v>
      </c>
      <c r="C21" s="30">
        <v>3</v>
      </c>
      <c r="D21" s="31">
        <v>7</v>
      </c>
      <c r="E21" s="32">
        <v>6</v>
      </c>
      <c r="F21" s="32"/>
      <c r="G21" s="33">
        <v>14</v>
      </c>
      <c r="H21" s="33">
        <v>15</v>
      </c>
      <c r="I21" s="33">
        <v>16</v>
      </c>
      <c r="J21" s="34">
        <v>17</v>
      </c>
      <c r="K21" s="35">
        <v>18</v>
      </c>
      <c r="L21" s="35">
        <v>19</v>
      </c>
      <c r="M21" s="35">
        <v>17</v>
      </c>
      <c r="N21" s="35">
        <v>18</v>
      </c>
      <c r="O21" s="35">
        <v>19</v>
      </c>
      <c r="P21" s="36"/>
      <c r="Q21" s="36"/>
      <c r="R21" s="36"/>
      <c r="S21" s="16"/>
      <c r="T21" s="16"/>
    </row>
    <row r="22" spans="1:20" ht="15.75" x14ac:dyDescent="0.25">
      <c r="A22" s="92" t="s">
        <v>13</v>
      </c>
      <c r="B22" s="93"/>
      <c r="C22" s="94"/>
      <c r="D22" s="95">
        <f>G22+J22+M22+P22</f>
        <v>42934.827620000004</v>
      </c>
      <c r="E22" s="96"/>
      <c r="F22" s="97"/>
      <c r="G22" s="91">
        <f>G23+H23+I23</f>
        <v>7417.68</v>
      </c>
      <c r="H22" s="91"/>
      <c r="I22" s="91"/>
      <c r="J22" s="91">
        <f>J23+K23+L23</f>
        <v>18730.840619999999</v>
      </c>
      <c r="K22" s="91"/>
      <c r="L22" s="91"/>
      <c r="M22" s="91">
        <f>M23+N23+O23</f>
        <v>9102.0340000000015</v>
      </c>
      <c r="N22" s="91"/>
      <c r="O22" s="91"/>
      <c r="P22" s="91">
        <f>P23+Q23+R23</f>
        <v>7684.273000000001</v>
      </c>
      <c r="Q22" s="91"/>
      <c r="R22" s="91"/>
      <c r="S22" s="16"/>
      <c r="T22" s="16"/>
    </row>
    <row r="23" spans="1:20" ht="15.75" x14ac:dyDescent="0.25">
      <c r="A23" s="92" t="s">
        <v>14</v>
      </c>
      <c r="B23" s="93"/>
      <c r="C23" s="94"/>
      <c r="D23" s="37">
        <f>D24+D25</f>
        <v>32746.095809999999</v>
      </c>
      <c r="E23" s="37">
        <f>E24+E25</f>
        <v>5396.1118100000003</v>
      </c>
      <c r="F23" s="37">
        <f t="shared" ref="F23:R23" si="0">F24+F25</f>
        <v>4792.62</v>
      </c>
      <c r="G23" s="38">
        <f>G24+G25</f>
        <v>6172.8600000000006</v>
      </c>
      <c r="H23" s="38">
        <f t="shared" si="0"/>
        <v>0</v>
      </c>
      <c r="I23" s="37">
        <v>1244.82</v>
      </c>
      <c r="J23" s="38">
        <f>J24+J25</f>
        <v>13555.711810000001</v>
      </c>
      <c r="K23" s="37">
        <f>K24+K25</f>
        <v>3992.5288099999998</v>
      </c>
      <c r="L23" s="37">
        <f t="shared" si="0"/>
        <v>1182.5999999999999</v>
      </c>
      <c r="M23" s="37">
        <f>M24+M25</f>
        <v>6515.8510000000006</v>
      </c>
      <c r="N23" s="37">
        <f t="shared" si="0"/>
        <v>1403.5830000000001</v>
      </c>
      <c r="O23" s="37">
        <f>O24+O25</f>
        <v>1182.5999999999999</v>
      </c>
      <c r="P23" s="37">
        <f>P24+P25</f>
        <v>6501.6730000000007</v>
      </c>
      <c r="Q23" s="37">
        <f t="shared" si="0"/>
        <v>0</v>
      </c>
      <c r="R23" s="37">
        <f t="shared" si="0"/>
        <v>1182.5999999999999</v>
      </c>
      <c r="S23" s="16"/>
      <c r="T23" s="16"/>
    </row>
    <row r="24" spans="1:20" ht="94.5" x14ac:dyDescent="0.25">
      <c r="A24" s="39" t="s">
        <v>15</v>
      </c>
      <c r="B24" s="103" t="s">
        <v>76</v>
      </c>
      <c r="C24" s="40" t="s">
        <v>16</v>
      </c>
      <c r="D24" s="41">
        <f>G24+J24+M24+P24</f>
        <v>9648.9619999999995</v>
      </c>
      <c r="E24" s="41">
        <f t="shared" ref="D24:F25" si="1">H24+K24+N24+Q24</f>
        <v>3418.348</v>
      </c>
      <c r="F24" s="41">
        <f t="shared" si="1"/>
        <v>0</v>
      </c>
      <c r="G24" s="42">
        <f>G28+G32+G35+G37+G40+G41+G42+G43+G44+G45+G46+G47+G48+G49+G50+G51+G29+G55+G56+G57</f>
        <v>532.38599999999997</v>
      </c>
      <c r="H24" s="42">
        <v>0</v>
      </c>
      <c r="I24" s="42">
        <f>I28+I32+I35+I40+I47+I50+I51+I29+I55+I56+I57+I37+I41+I42+I43+I44+I45+I46+I48+I49+I52</f>
        <v>0</v>
      </c>
      <c r="J24" s="42">
        <f>J28+J35+J32+J37+J40+J41+J42+J43+J44+J45+J46+J47+J48+J49+J50+J51+J29+J55+J57+J33+J52+J30</f>
        <v>7906.58</v>
      </c>
      <c r="K24" s="42">
        <f>K28+K32+K35+K37+K40+K41+K42+K43+K44+K45+K46+K47+K48+K49+K50+K51+K29+K55+K57</f>
        <v>3418.348</v>
      </c>
      <c r="L24" s="42">
        <f>L28+L29+L32+L33+L35+L37+L40+L41+L42+L43+L44+L45+L46+L47+L48+L49+L50+L51+L52+L55+L57</f>
        <v>0</v>
      </c>
      <c r="M24" s="42">
        <f>M28+M32+M35+M37+M40+M41+M42+M43+M44+M45+M46+M47+M48+M49+M50+M51+M29+M55+M57</f>
        <v>604.99800000000005</v>
      </c>
      <c r="N24" s="42">
        <v>0</v>
      </c>
      <c r="O24" s="42">
        <f>O28+O32+O35+O37+O40+O47+O50+O51+O29+O55+O56+O57+O41+O42+O43+O44+O45+O46+O48+O49+O52</f>
        <v>0</v>
      </c>
      <c r="P24" s="42">
        <v>604.99800000000005</v>
      </c>
      <c r="Q24" s="42">
        <f>Q28+Q32+Q35+Q37+Q40+Q41+Q42+Q43+Q44+Q45+Q46+Q47+Q48+Q49+Q50+Q51+Q29+Q55+Q56+Q57</f>
        <v>0</v>
      </c>
      <c r="R24" s="42">
        <f>R28+R32+R35+R37+R40+R47+R50+R51+R29+R55+R56+R57+R41+R42+R43+R44+R45+R46+R48+R49+R52</f>
        <v>0</v>
      </c>
      <c r="S24" s="16"/>
      <c r="T24" s="16"/>
    </row>
    <row r="25" spans="1:20" ht="31.5" x14ac:dyDescent="0.25">
      <c r="A25" s="43"/>
      <c r="B25" s="104"/>
      <c r="C25" s="40" t="s">
        <v>17</v>
      </c>
      <c r="D25" s="41">
        <f t="shared" si="1"/>
        <v>23097.133809999999</v>
      </c>
      <c r="E25" s="41">
        <f t="shared" si="1"/>
        <v>1977.7638099999999</v>
      </c>
      <c r="F25" s="41">
        <f t="shared" si="1"/>
        <v>4792.62</v>
      </c>
      <c r="G25" s="41">
        <f>G54</f>
        <v>5640.4740000000002</v>
      </c>
      <c r="H25" s="41">
        <v>0</v>
      </c>
      <c r="I25" s="41">
        <v>1244.82</v>
      </c>
      <c r="J25" s="41">
        <f>J54+J56</f>
        <v>5649.1318100000008</v>
      </c>
      <c r="K25" s="41">
        <f>K56</f>
        <v>574.18080999999995</v>
      </c>
      <c r="L25" s="41">
        <v>1182.5999999999999</v>
      </c>
      <c r="M25" s="41">
        <f>M54+M56</f>
        <v>5910.8530000000001</v>
      </c>
      <c r="N25" s="41">
        <v>1403.5830000000001</v>
      </c>
      <c r="O25" s="41">
        <f t="shared" ref="O25:R25" si="2">O54</f>
        <v>1182.5999999999999</v>
      </c>
      <c r="P25" s="41">
        <f>P54</f>
        <v>5896.6750000000002</v>
      </c>
      <c r="Q25" s="41">
        <f t="shared" si="2"/>
        <v>0</v>
      </c>
      <c r="R25" s="41">
        <f t="shared" si="2"/>
        <v>1182.5999999999999</v>
      </c>
      <c r="S25" s="16"/>
      <c r="T25" s="16"/>
    </row>
    <row r="26" spans="1:20" ht="15.75" x14ac:dyDescent="0.25">
      <c r="A26" s="105" t="s">
        <v>18</v>
      </c>
      <c r="B26" s="105"/>
      <c r="C26" s="105"/>
      <c r="D26" s="105"/>
      <c r="E26" s="105"/>
      <c r="F26" s="105"/>
      <c r="G26" s="105"/>
      <c r="H26" s="105"/>
      <c r="I26" s="105"/>
      <c r="J26" s="105"/>
      <c r="K26" s="105"/>
      <c r="L26" s="105"/>
      <c r="M26" s="105"/>
      <c r="N26" s="105"/>
      <c r="O26" s="105"/>
      <c r="P26" s="105"/>
      <c r="Q26" s="105"/>
      <c r="R26" s="105"/>
      <c r="S26" s="16"/>
      <c r="T26" s="16"/>
    </row>
    <row r="27" spans="1:20" ht="15.75" x14ac:dyDescent="0.25">
      <c r="A27" s="99" t="s">
        <v>19</v>
      </c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16"/>
      <c r="T27" s="16"/>
    </row>
    <row r="28" spans="1:20" ht="78.75" x14ac:dyDescent="0.25">
      <c r="A28" s="44" t="s">
        <v>20</v>
      </c>
      <c r="B28" s="45" t="s">
        <v>21</v>
      </c>
      <c r="C28" s="46" t="s">
        <v>22</v>
      </c>
      <c r="D28" s="49">
        <f t="shared" ref="D28:F28" si="3">G28+J28+M28+P28</f>
        <v>17.47878</v>
      </c>
      <c r="E28" s="49">
        <f t="shared" si="3"/>
        <v>1730.3989999999999</v>
      </c>
      <c r="F28" s="49">
        <f t="shared" si="3"/>
        <v>0</v>
      </c>
      <c r="G28" s="48">
        <v>0</v>
      </c>
      <c r="H28" s="48">
        <v>0</v>
      </c>
      <c r="I28" s="49">
        <v>0</v>
      </c>
      <c r="J28" s="50">
        <v>17.47878</v>
      </c>
      <c r="K28" s="51">
        <v>1730.3989999999999</v>
      </c>
      <c r="L28" s="51">
        <v>0</v>
      </c>
      <c r="M28" s="51">
        <v>0</v>
      </c>
      <c r="N28" s="51">
        <v>0</v>
      </c>
      <c r="O28" s="51">
        <v>0</v>
      </c>
      <c r="P28" s="81">
        <f>P51+P57</f>
        <v>0</v>
      </c>
      <c r="Q28" s="81">
        <f>Q51+Q57</f>
        <v>0</v>
      </c>
      <c r="R28" s="81">
        <f>R51+R57</f>
        <v>0</v>
      </c>
      <c r="S28" s="16"/>
      <c r="T28" s="16"/>
    </row>
    <row r="29" spans="1:20" ht="78.75" x14ac:dyDescent="0.25">
      <c r="A29" s="71" t="s">
        <v>77</v>
      </c>
      <c r="B29" s="83" t="s">
        <v>75</v>
      </c>
      <c r="C29" s="40" t="s">
        <v>22</v>
      </c>
      <c r="D29" s="41">
        <f t="shared" ref="D29:F30" si="4">G29+J29+M29+P29</f>
        <v>17.05</v>
      </c>
      <c r="E29" s="41">
        <f t="shared" si="4"/>
        <v>1687.9490000000001</v>
      </c>
      <c r="F29" s="41">
        <f t="shared" si="4"/>
        <v>0</v>
      </c>
      <c r="G29" s="42">
        <v>0</v>
      </c>
      <c r="H29" s="42">
        <v>0</v>
      </c>
      <c r="I29" s="41">
        <v>0</v>
      </c>
      <c r="J29" s="42">
        <v>17.05</v>
      </c>
      <c r="K29" s="41">
        <v>1687.9490000000001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41">
        <v>0</v>
      </c>
      <c r="R29" s="41">
        <v>0</v>
      </c>
      <c r="S29" s="16"/>
      <c r="T29" s="16"/>
    </row>
    <row r="30" spans="1:20" ht="63" x14ac:dyDescent="0.25">
      <c r="A30" s="88" t="s">
        <v>83</v>
      </c>
      <c r="B30" s="89" t="s">
        <v>84</v>
      </c>
      <c r="C30" s="40" t="s">
        <v>22</v>
      </c>
      <c r="D30" s="90">
        <f t="shared" si="4"/>
        <v>950.05</v>
      </c>
      <c r="E30" s="90">
        <f t="shared" si="4"/>
        <v>0</v>
      </c>
      <c r="F30" s="90">
        <f t="shared" si="4"/>
        <v>0</v>
      </c>
      <c r="G30" s="42">
        <v>0</v>
      </c>
      <c r="H30" s="42">
        <v>0</v>
      </c>
      <c r="I30" s="42">
        <v>0</v>
      </c>
      <c r="J30" s="88">
        <v>950.05</v>
      </c>
      <c r="K30" s="42">
        <v>0</v>
      </c>
      <c r="L30" s="42">
        <v>0</v>
      </c>
      <c r="M30" s="42">
        <v>0</v>
      </c>
      <c r="N30" s="42">
        <v>0</v>
      </c>
      <c r="O30" s="42">
        <v>0</v>
      </c>
      <c r="P30" s="42">
        <v>0</v>
      </c>
      <c r="Q30" s="42">
        <v>0</v>
      </c>
      <c r="R30" s="42">
        <v>0</v>
      </c>
      <c r="S30" s="16"/>
      <c r="T30" s="16"/>
    </row>
    <row r="31" spans="1:20" ht="15.75" x14ac:dyDescent="0.25">
      <c r="A31" s="99" t="s">
        <v>23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16"/>
      <c r="T31" s="16"/>
    </row>
    <row r="32" spans="1:20" ht="173.25" x14ac:dyDescent="0.25">
      <c r="A32" s="52" t="s">
        <v>24</v>
      </c>
      <c r="B32" s="53" t="s">
        <v>25</v>
      </c>
      <c r="C32" s="54" t="s">
        <v>26</v>
      </c>
      <c r="D32" s="41">
        <f>G32+J32+M32+P32</f>
        <v>2283.85322</v>
      </c>
      <c r="E32" s="41">
        <f>H32+K32+N32+Q32</f>
        <v>0</v>
      </c>
      <c r="F32" s="41">
        <f>I32+L32+O32+R32</f>
        <v>0</v>
      </c>
      <c r="G32" s="42">
        <v>532.38599999999997</v>
      </c>
      <c r="H32" s="42">
        <v>0</v>
      </c>
      <c r="I32" s="42">
        <v>0</v>
      </c>
      <c r="J32" s="55">
        <v>541.47122000000002</v>
      </c>
      <c r="K32" s="41">
        <v>0</v>
      </c>
      <c r="L32" s="41">
        <v>0</v>
      </c>
      <c r="M32" s="56">
        <v>604.99800000000005</v>
      </c>
      <c r="N32" s="41">
        <v>0</v>
      </c>
      <c r="O32" s="41">
        <v>0</v>
      </c>
      <c r="P32" s="57">
        <v>604.99800000000005</v>
      </c>
      <c r="Q32" s="41">
        <v>0</v>
      </c>
      <c r="R32" s="41">
        <v>0</v>
      </c>
      <c r="S32" s="16"/>
      <c r="T32" s="16"/>
    </row>
    <row r="33" spans="1:20" ht="68.25" customHeight="1" x14ac:dyDescent="0.25">
      <c r="B33" s="85" t="s">
        <v>79</v>
      </c>
      <c r="C33" s="84" t="s">
        <v>26</v>
      </c>
      <c r="D33" s="86">
        <f>G33+J33+M33+P33</f>
        <v>380.53</v>
      </c>
      <c r="E33" s="41">
        <f>E36+E39+E42+E45</f>
        <v>0</v>
      </c>
      <c r="F33" s="41">
        <f>F36+F39+F42+F45</f>
        <v>0</v>
      </c>
      <c r="G33" s="41">
        <f>G36+G39+G42+G45</f>
        <v>0</v>
      </c>
      <c r="H33" s="41">
        <f>H36+H39+H42+H45</f>
        <v>0</v>
      </c>
      <c r="I33" s="41">
        <f>I36+I39+I42+I45</f>
        <v>0</v>
      </c>
      <c r="J33" s="87">
        <v>380.53</v>
      </c>
      <c r="K33" s="41">
        <f t="shared" ref="K33:R33" si="5">K36+K39+K42+K45</f>
        <v>0</v>
      </c>
      <c r="L33" s="41">
        <v>0</v>
      </c>
      <c r="M33" s="41">
        <f t="shared" si="5"/>
        <v>0</v>
      </c>
      <c r="N33" s="41">
        <f t="shared" si="5"/>
        <v>0</v>
      </c>
      <c r="O33" s="41">
        <f t="shared" si="5"/>
        <v>0</v>
      </c>
      <c r="P33" s="41">
        <f t="shared" si="5"/>
        <v>0</v>
      </c>
      <c r="Q33" s="41">
        <f t="shared" si="5"/>
        <v>0</v>
      </c>
      <c r="R33" s="41">
        <f t="shared" si="5"/>
        <v>0</v>
      </c>
      <c r="S33" s="16"/>
      <c r="T33" s="16"/>
    </row>
    <row r="34" spans="1:20" ht="15.75" x14ac:dyDescent="0.25">
      <c r="A34" s="99" t="s">
        <v>27</v>
      </c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16"/>
      <c r="T34" s="16"/>
    </row>
    <row r="35" spans="1:20" ht="94.5" x14ac:dyDescent="0.25">
      <c r="A35" s="43" t="s">
        <v>28</v>
      </c>
      <c r="B35" s="58" t="s">
        <v>29</v>
      </c>
      <c r="C35" s="59" t="s">
        <v>16</v>
      </c>
      <c r="D35" s="47">
        <f t="shared" ref="D35:F35" si="6">G35+J35+M35+P35</f>
        <v>0</v>
      </c>
      <c r="E35" s="47">
        <f t="shared" si="6"/>
        <v>0</v>
      </c>
      <c r="F35" s="47">
        <f t="shared" si="6"/>
        <v>0</v>
      </c>
      <c r="G35" s="60">
        <v>0</v>
      </c>
      <c r="H35" s="61">
        <v>0</v>
      </c>
      <c r="I35" s="47">
        <v>0</v>
      </c>
      <c r="J35" s="61">
        <v>0</v>
      </c>
      <c r="K35" s="47">
        <v>0</v>
      </c>
      <c r="L35" s="47">
        <v>0</v>
      </c>
      <c r="M35" s="47">
        <v>0</v>
      </c>
      <c r="N35" s="47">
        <v>0</v>
      </c>
      <c r="O35" s="47">
        <v>0</v>
      </c>
      <c r="P35" s="47">
        <v>0</v>
      </c>
      <c r="Q35" s="47">
        <v>0</v>
      </c>
      <c r="R35" s="47">
        <v>0</v>
      </c>
      <c r="S35" s="16"/>
      <c r="T35" s="16"/>
    </row>
    <row r="36" spans="1:20" ht="15.75" x14ac:dyDescent="0.25">
      <c r="A36" s="99" t="s">
        <v>30</v>
      </c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16"/>
      <c r="T36" s="16"/>
    </row>
    <row r="37" spans="1:20" ht="94.5" x14ac:dyDescent="0.25">
      <c r="A37" s="62" t="s">
        <v>31</v>
      </c>
      <c r="B37" s="63" t="s">
        <v>32</v>
      </c>
      <c r="C37" s="64" t="s">
        <v>33</v>
      </c>
      <c r="D37" s="47">
        <f>G37+J37+M37+P37</f>
        <v>0</v>
      </c>
      <c r="E37" s="47">
        <f>H37+K37+N37+Q37</f>
        <v>0</v>
      </c>
      <c r="F37" s="47">
        <f>I37+L37+O37+R37</f>
        <v>0</v>
      </c>
      <c r="G37" s="61">
        <v>0</v>
      </c>
      <c r="H37" s="61">
        <v>0</v>
      </c>
      <c r="I37" s="61">
        <v>0</v>
      </c>
      <c r="J37" s="61">
        <v>0</v>
      </c>
      <c r="K37" s="47">
        <v>0</v>
      </c>
      <c r="L37" s="47">
        <v>0</v>
      </c>
      <c r="M37" s="47">
        <v>0</v>
      </c>
      <c r="N37" s="47">
        <v>0</v>
      </c>
      <c r="O37" s="47">
        <v>0</v>
      </c>
      <c r="P37" s="47">
        <v>0</v>
      </c>
      <c r="Q37" s="47">
        <v>0</v>
      </c>
      <c r="R37" s="47">
        <v>0</v>
      </c>
      <c r="S37" s="16"/>
      <c r="T37" s="16"/>
    </row>
    <row r="38" spans="1:20" ht="15.75" x14ac:dyDescent="0.25">
      <c r="A38" s="98" t="s">
        <v>34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16"/>
      <c r="T38" s="16"/>
    </row>
    <row r="39" spans="1:20" ht="15.75" x14ac:dyDescent="0.25">
      <c r="A39" s="99" t="s">
        <v>35</v>
      </c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16"/>
      <c r="T39" s="16"/>
    </row>
    <row r="40" spans="1:20" ht="78.75" x14ac:dyDescent="0.25">
      <c r="A40" s="65" t="s">
        <v>36</v>
      </c>
      <c r="B40" s="66" t="s">
        <v>73</v>
      </c>
      <c r="C40" s="67" t="s">
        <v>22</v>
      </c>
      <c r="D40" s="47">
        <f t="shared" ref="D40:F51" si="7">G40+J40+M40+P40</f>
        <v>0</v>
      </c>
      <c r="E40" s="47">
        <v>0</v>
      </c>
      <c r="F40" s="47">
        <f t="shared" si="7"/>
        <v>0</v>
      </c>
      <c r="G40" s="68">
        <v>0</v>
      </c>
      <c r="H40" s="68">
        <v>0</v>
      </c>
      <c r="I40" s="69">
        <v>0</v>
      </c>
      <c r="J40" s="68">
        <v>0</v>
      </c>
      <c r="K40" s="69">
        <v>0</v>
      </c>
      <c r="L40" s="69">
        <v>0</v>
      </c>
      <c r="M40" s="69">
        <v>0</v>
      </c>
      <c r="N40" s="69">
        <v>0</v>
      </c>
      <c r="O40" s="69">
        <v>0</v>
      </c>
      <c r="P40" s="47">
        <v>0</v>
      </c>
      <c r="Q40" s="47">
        <v>0</v>
      </c>
      <c r="R40" s="47">
        <v>0</v>
      </c>
      <c r="S40" s="16"/>
      <c r="T40" s="16"/>
    </row>
    <row r="41" spans="1:20" ht="78.75" x14ac:dyDescent="0.25">
      <c r="A41" s="70" t="s">
        <v>37</v>
      </c>
      <c r="B41" s="66" t="s">
        <v>86</v>
      </c>
      <c r="C41" s="67" t="s">
        <v>22</v>
      </c>
      <c r="D41" s="47">
        <v>0</v>
      </c>
      <c r="E41" s="47">
        <v>0</v>
      </c>
      <c r="F41" s="47">
        <v>0</v>
      </c>
      <c r="G41" s="68">
        <v>0</v>
      </c>
      <c r="H41" s="68">
        <v>0</v>
      </c>
      <c r="I41" s="69">
        <v>0</v>
      </c>
      <c r="J41" s="68">
        <v>6000</v>
      </c>
      <c r="K41" s="69">
        <v>0</v>
      </c>
      <c r="L41" s="69">
        <v>0</v>
      </c>
      <c r="M41" s="69">
        <v>0</v>
      </c>
      <c r="N41" s="69">
        <v>0</v>
      </c>
      <c r="O41" s="69">
        <v>0</v>
      </c>
      <c r="P41" s="47">
        <v>0</v>
      </c>
      <c r="Q41" s="47">
        <v>0</v>
      </c>
      <c r="R41" s="47">
        <v>0</v>
      </c>
      <c r="S41" s="16"/>
      <c r="T41" s="16"/>
    </row>
    <row r="42" spans="1:20" ht="63" x14ac:dyDescent="0.25">
      <c r="A42" s="65" t="s">
        <v>38</v>
      </c>
      <c r="B42" s="66" t="s">
        <v>39</v>
      </c>
      <c r="C42" s="67" t="s">
        <v>22</v>
      </c>
      <c r="D42" s="47">
        <f>G42+J42+M42+P42</f>
        <v>0</v>
      </c>
      <c r="E42" s="47">
        <f>H42+K42+N42+Q42</f>
        <v>0</v>
      </c>
      <c r="F42" s="47">
        <f>I42+L42+O42+R42</f>
        <v>0</v>
      </c>
      <c r="G42" s="68">
        <v>0</v>
      </c>
      <c r="H42" s="68">
        <v>0</v>
      </c>
      <c r="I42" s="69">
        <v>0</v>
      </c>
      <c r="J42" s="68">
        <v>0</v>
      </c>
      <c r="K42" s="69">
        <v>0</v>
      </c>
      <c r="L42" s="69">
        <v>0</v>
      </c>
      <c r="M42" s="68">
        <v>0</v>
      </c>
      <c r="N42" s="69">
        <v>0</v>
      </c>
      <c r="O42" s="69">
        <v>0</v>
      </c>
      <c r="P42" s="69">
        <v>0</v>
      </c>
      <c r="Q42" s="69">
        <v>0</v>
      </c>
      <c r="R42" s="47">
        <v>0</v>
      </c>
      <c r="S42" s="16"/>
      <c r="T42" s="16"/>
    </row>
    <row r="43" spans="1:20" ht="63" x14ac:dyDescent="0.25">
      <c r="A43" s="71" t="s">
        <v>40</v>
      </c>
      <c r="B43" s="66" t="s">
        <v>41</v>
      </c>
      <c r="C43" s="67" t="s">
        <v>22</v>
      </c>
      <c r="D43" s="41">
        <f>G43+J43+M43+P43</f>
        <v>0</v>
      </c>
      <c r="E43" s="41">
        <f>H43+K43+N43+Q43</f>
        <v>0</v>
      </c>
      <c r="F43" s="41">
        <f t="shared" si="7"/>
        <v>0</v>
      </c>
      <c r="G43" s="68">
        <v>0</v>
      </c>
      <c r="H43" s="68">
        <v>0</v>
      </c>
      <c r="I43" s="69">
        <v>0</v>
      </c>
      <c r="J43" s="68">
        <v>0</v>
      </c>
      <c r="K43" s="69">
        <v>0</v>
      </c>
      <c r="L43" s="69">
        <v>0</v>
      </c>
      <c r="M43" s="68">
        <v>0</v>
      </c>
      <c r="N43" s="69">
        <v>0</v>
      </c>
      <c r="O43" s="69">
        <v>0</v>
      </c>
      <c r="P43" s="41">
        <v>0</v>
      </c>
      <c r="Q43" s="41">
        <v>0</v>
      </c>
      <c r="R43" s="41">
        <v>0</v>
      </c>
      <c r="S43" s="16"/>
      <c r="T43" s="16"/>
    </row>
    <row r="44" spans="1:20" ht="63" x14ac:dyDescent="0.25">
      <c r="A44" s="71" t="s">
        <v>42</v>
      </c>
      <c r="B44" s="66" t="s">
        <v>43</v>
      </c>
      <c r="C44" s="67" t="s">
        <v>22</v>
      </c>
      <c r="D44" s="41">
        <f t="shared" ref="D44:D49" si="8">G44+J44+M44+P44</f>
        <v>0</v>
      </c>
      <c r="E44" s="41">
        <f>H44+K44+N44+Q44</f>
        <v>0</v>
      </c>
      <c r="F44" s="41">
        <v>0</v>
      </c>
      <c r="G44" s="68">
        <v>0</v>
      </c>
      <c r="H44" s="68">
        <v>0</v>
      </c>
      <c r="I44" s="69">
        <v>0</v>
      </c>
      <c r="J44" s="68">
        <v>0</v>
      </c>
      <c r="K44" s="69">
        <v>0</v>
      </c>
      <c r="L44" s="69">
        <v>0</v>
      </c>
      <c r="M44" s="68">
        <v>0</v>
      </c>
      <c r="N44" s="69">
        <v>0</v>
      </c>
      <c r="O44" s="69">
        <v>0</v>
      </c>
      <c r="P44" s="41">
        <v>0</v>
      </c>
      <c r="Q44" s="41">
        <v>0</v>
      </c>
      <c r="R44" s="41">
        <v>0</v>
      </c>
      <c r="S44" s="16"/>
      <c r="T44" s="16"/>
    </row>
    <row r="45" spans="1:20" ht="63" x14ac:dyDescent="0.25">
      <c r="A45" s="72" t="s">
        <v>44</v>
      </c>
      <c r="B45" s="73" t="s">
        <v>45</v>
      </c>
      <c r="C45" s="74" t="s">
        <v>22</v>
      </c>
      <c r="D45" s="42">
        <f t="shared" si="8"/>
        <v>0</v>
      </c>
      <c r="E45" s="42">
        <f>H45+K45+N45+Q45</f>
        <v>0</v>
      </c>
      <c r="F45" s="42">
        <v>0</v>
      </c>
      <c r="G45" s="68">
        <v>0</v>
      </c>
      <c r="H45" s="68">
        <v>0</v>
      </c>
      <c r="I45" s="68">
        <v>0</v>
      </c>
      <c r="J45" s="68">
        <v>0</v>
      </c>
      <c r="K45" s="68">
        <v>0</v>
      </c>
      <c r="L45" s="68">
        <v>0</v>
      </c>
      <c r="M45" s="68">
        <v>0</v>
      </c>
      <c r="N45" s="68">
        <v>0</v>
      </c>
      <c r="O45" s="68">
        <v>0</v>
      </c>
      <c r="P45" s="42">
        <v>0</v>
      </c>
      <c r="Q45" s="42">
        <v>0</v>
      </c>
      <c r="R45" s="42">
        <v>0</v>
      </c>
      <c r="S45" s="15"/>
      <c r="T45" s="15"/>
    </row>
    <row r="46" spans="1:20" ht="63" x14ac:dyDescent="0.25">
      <c r="A46" s="71" t="s">
        <v>46</v>
      </c>
      <c r="B46" s="66" t="s">
        <v>47</v>
      </c>
      <c r="C46" s="67" t="s">
        <v>22</v>
      </c>
      <c r="D46" s="41">
        <f t="shared" si="8"/>
        <v>0</v>
      </c>
      <c r="E46" s="41">
        <f>H46+K46+N46+Q46</f>
        <v>0</v>
      </c>
      <c r="F46" s="41">
        <v>0</v>
      </c>
      <c r="G46" s="68">
        <v>0</v>
      </c>
      <c r="H46" s="68">
        <v>0</v>
      </c>
      <c r="I46" s="69">
        <v>0</v>
      </c>
      <c r="J46" s="68">
        <v>0</v>
      </c>
      <c r="K46" s="69">
        <v>0</v>
      </c>
      <c r="L46" s="69">
        <v>0</v>
      </c>
      <c r="M46" s="68">
        <v>0</v>
      </c>
      <c r="N46" s="69">
        <v>0</v>
      </c>
      <c r="O46" s="69">
        <v>0</v>
      </c>
      <c r="P46" s="41">
        <v>0</v>
      </c>
      <c r="Q46" s="41">
        <v>0</v>
      </c>
      <c r="R46" s="41">
        <v>0</v>
      </c>
      <c r="S46" s="16"/>
      <c r="T46" s="16"/>
    </row>
    <row r="47" spans="1:20" ht="126" x14ac:dyDescent="0.25">
      <c r="A47" s="71" t="s">
        <v>48</v>
      </c>
      <c r="B47" s="75" t="s">
        <v>49</v>
      </c>
      <c r="C47" s="67" t="s">
        <v>22</v>
      </c>
      <c r="D47" s="41">
        <f t="shared" si="8"/>
        <v>0</v>
      </c>
      <c r="E47" s="41">
        <f t="shared" si="7"/>
        <v>0</v>
      </c>
      <c r="F47" s="41">
        <f t="shared" si="7"/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  <c r="S47" s="16"/>
      <c r="T47" s="16"/>
    </row>
    <row r="48" spans="1:20" ht="126" x14ac:dyDescent="0.25">
      <c r="A48" s="71" t="s">
        <v>50</v>
      </c>
      <c r="B48" s="75" t="s">
        <v>51</v>
      </c>
      <c r="C48" s="67" t="s">
        <v>22</v>
      </c>
      <c r="D48" s="47">
        <f t="shared" si="8"/>
        <v>0</v>
      </c>
      <c r="E48" s="47">
        <f t="shared" si="7"/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7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16"/>
      <c r="T48" s="16"/>
    </row>
    <row r="49" spans="1:20" ht="110.25" x14ac:dyDescent="0.25">
      <c r="A49" s="71" t="s">
        <v>52</v>
      </c>
      <c r="B49" s="75" t="s">
        <v>53</v>
      </c>
      <c r="C49" s="67" t="s">
        <v>22</v>
      </c>
      <c r="D49" s="47">
        <f t="shared" si="8"/>
        <v>0</v>
      </c>
      <c r="E49" s="47">
        <f t="shared" si="7"/>
        <v>0</v>
      </c>
      <c r="F49" s="47">
        <v>0</v>
      </c>
      <c r="G49" s="47">
        <v>0</v>
      </c>
      <c r="H49" s="47">
        <v>0</v>
      </c>
      <c r="I49" s="47">
        <v>0</v>
      </c>
      <c r="J49" s="47">
        <v>0</v>
      </c>
      <c r="K49" s="47">
        <v>0</v>
      </c>
      <c r="L49" s="47">
        <v>0</v>
      </c>
      <c r="M49" s="69">
        <v>0</v>
      </c>
      <c r="N49" s="69">
        <v>0</v>
      </c>
      <c r="O49" s="47">
        <v>0</v>
      </c>
      <c r="P49" s="47">
        <v>0</v>
      </c>
      <c r="Q49" s="47">
        <v>0</v>
      </c>
      <c r="R49" s="47">
        <v>0</v>
      </c>
      <c r="S49" s="16"/>
      <c r="T49" s="16"/>
    </row>
    <row r="50" spans="1:20" ht="126" x14ac:dyDescent="0.25">
      <c r="A50" s="71" t="s">
        <v>54</v>
      </c>
      <c r="B50" s="76" t="s">
        <v>55</v>
      </c>
      <c r="C50" s="67" t="s">
        <v>22</v>
      </c>
      <c r="D50" s="47">
        <f t="shared" si="7"/>
        <v>0</v>
      </c>
      <c r="E50" s="47">
        <f t="shared" si="7"/>
        <v>0</v>
      </c>
      <c r="F50" s="47">
        <f t="shared" si="7"/>
        <v>0</v>
      </c>
      <c r="G50" s="47">
        <v>0</v>
      </c>
      <c r="H50" s="47">
        <v>0</v>
      </c>
      <c r="I50" s="47">
        <v>0</v>
      </c>
      <c r="J50" s="47">
        <v>0</v>
      </c>
      <c r="K50" s="47">
        <v>0</v>
      </c>
      <c r="L50" s="47">
        <v>0</v>
      </c>
      <c r="M50" s="47">
        <v>0</v>
      </c>
      <c r="N50" s="47">
        <v>0</v>
      </c>
      <c r="O50" s="47">
        <v>0</v>
      </c>
      <c r="P50" s="47">
        <v>0</v>
      </c>
      <c r="Q50" s="47">
        <v>0</v>
      </c>
      <c r="R50" s="47">
        <v>0</v>
      </c>
      <c r="S50" s="16"/>
      <c r="T50" s="16"/>
    </row>
    <row r="51" spans="1:20" ht="78.75" x14ac:dyDescent="0.25">
      <c r="A51" s="71" t="s">
        <v>56</v>
      </c>
      <c r="B51" s="76" t="s">
        <v>57</v>
      </c>
      <c r="C51" s="67" t="s">
        <v>22</v>
      </c>
      <c r="D51" s="47">
        <f t="shared" si="7"/>
        <v>0</v>
      </c>
      <c r="E51" s="47">
        <f t="shared" si="7"/>
        <v>0</v>
      </c>
      <c r="F51" s="47">
        <f t="shared" si="7"/>
        <v>0</v>
      </c>
      <c r="G51" s="47">
        <v>0</v>
      </c>
      <c r="H51" s="47">
        <v>0</v>
      </c>
      <c r="I51" s="47">
        <v>0</v>
      </c>
      <c r="J51" s="47">
        <v>0</v>
      </c>
      <c r="K51" s="47">
        <v>0</v>
      </c>
      <c r="L51" s="47">
        <v>0</v>
      </c>
      <c r="M51" s="47">
        <v>0</v>
      </c>
      <c r="N51" s="47">
        <v>0</v>
      </c>
      <c r="O51" s="47">
        <v>0</v>
      </c>
      <c r="P51" s="47">
        <v>0</v>
      </c>
      <c r="Q51" s="47">
        <v>0</v>
      </c>
      <c r="R51" s="47">
        <v>0</v>
      </c>
      <c r="S51" s="16"/>
      <c r="T51" s="16"/>
    </row>
    <row r="52" spans="1:20" ht="116.25" customHeight="1" x14ac:dyDescent="0.25">
      <c r="A52" s="71" t="s">
        <v>74</v>
      </c>
      <c r="B52" s="76" t="s">
        <v>78</v>
      </c>
      <c r="C52" s="67" t="s">
        <v>22</v>
      </c>
      <c r="D52" s="47">
        <f t="shared" ref="D52" si="9">G52+J52+M52+P52</f>
        <v>0</v>
      </c>
      <c r="E52" s="47">
        <f t="shared" ref="E52" si="10">H52+K52+N52+Q52</f>
        <v>0</v>
      </c>
      <c r="F52" s="47">
        <f t="shared" ref="F52" si="11">I52+L52+O52+R52</f>
        <v>0</v>
      </c>
      <c r="G52" s="47">
        <v>0</v>
      </c>
      <c r="H52" s="47">
        <v>0</v>
      </c>
      <c r="I52" s="47">
        <v>0</v>
      </c>
      <c r="J52" s="47">
        <v>0</v>
      </c>
      <c r="K52" s="47">
        <v>0</v>
      </c>
      <c r="L52" s="47">
        <v>0</v>
      </c>
      <c r="M52" s="47">
        <v>0</v>
      </c>
      <c r="N52" s="47">
        <v>0</v>
      </c>
      <c r="O52" s="47">
        <v>0</v>
      </c>
      <c r="P52" s="47">
        <v>0</v>
      </c>
      <c r="Q52" s="47">
        <v>0</v>
      </c>
      <c r="R52" s="47">
        <v>0</v>
      </c>
      <c r="S52" s="16"/>
      <c r="T52" s="16"/>
    </row>
    <row r="53" spans="1:20" ht="15.75" x14ac:dyDescent="0.25">
      <c r="A53" s="100" t="s">
        <v>58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2"/>
      <c r="P53" s="36"/>
      <c r="Q53" s="36"/>
      <c r="R53" s="36"/>
      <c r="S53" s="16"/>
      <c r="T53" s="16"/>
    </row>
    <row r="54" spans="1:20" ht="141.75" x14ac:dyDescent="0.25">
      <c r="A54" s="62" t="s">
        <v>59</v>
      </c>
      <c r="B54" s="63" t="s">
        <v>60</v>
      </c>
      <c r="C54" s="77" t="s">
        <v>61</v>
      </c>
      <c r="D54" s="47">
        <f>G54+J54+M54+P54</f>
        <v>23077.155999999999</v>
      </c>
      <c r="E54" s="47">
        <f t="shared" ref="D54:F57" si="12">H54+K54+N54+Q54</f>
        <v>0</v>
      </c>
      <c r="F54" s="47">
        <f t="shared" si="12"/>
        <v>4792.62</v>
      </c>
      <c r="G54" s="61">
        <v>5640.4740000000002</v>
      </c>
      <c r="H54" s="61">
        <v>0</v>
      </c>
      <c r="I54" s="61">
        <v>1244.82</v>
      </c>
      <c r="J54" s="78">
        <v>5643.3320000000003</v>
      </c>
      <c r="K54" s="47">
        <v>0</v>
      </c>
      <c r="L54" s="79">
        <v>1182.5999999999999</v>
      </c>
      <c r="M54" s="79">
        <v>5896.6750000000002</v>
      </c>
      <c r="N54" s="47">
        <v>0</v>
      </c>
      <c r="O54" s="79">
        <v>1182.5999999999999</v>
      </c>
      <c r="P54" s="79">
        <v>5896.6750000000002</v>
      </c>
      <c r="Q54" s="47">
        <v>0</v>
      </c>
      <c r="R54" s="47">
        <v>1182.5999999999999</v>
      </c>
      <c r="S54" s="16"/>
      <c r="T54" s="16"/>
    </row>
    <row r="55" spans="1:20" ht="141.75" x14ac:dyDescent="0.25">
      <c r="A55" s="52" t="s">
        <v>62</v>
      </c>
      <c r="B55" s="53" t="s">
        <v>63</v>
      </c>
      <c r="C55" s="54" t="s">
        <v>22</v>
      </c>
      <c r="D55" s="47">
        <f t="shared" si="12"/>
        <v>0</v>
      </c>
      <c r="E55" s="47">
        <f t="shared" si="12"/>
        <v>0</v>
      </c>
      <c r="F55" s="47">
        <f t="shared" si="12"/>
        <v>0</v>
      </c>
      <c r="G55" s="42">
        <v>0</v>
      </c>
      <c r="H55" s="42">
        <v>0</v>
      </c>
      <c r="I55" s="42">
        <v>0</v>
      </c>
      <c r="J55" s="42">
        <v>0</v>
      </c>
      <c r="K55" s="41">
        <v>0</v>
      </c>
      <c r="L55" s="56">
        <v>0</v>
      </c>
      <c r="M55" s="41">
        <v>0</v>
      </c>
      <c r="N55" s="41">
        <v>0</v>
      </c>
      <c r="O55" s="56">
        <v>0</v>
      </c>
      <c r="P55" s="80">
        <v>0</v>
      </c>
      <c r="Q55" s="47">
        <v>0</v>
      </c>
      <c r="R55" s="47">
        <v>0</v>
      </c>
      <c r="S55" s="16"/>
      <c r="T55" s="16"/>
    </row>
    <row r="56" spans="1:20" ht="47.25" x14ac:dyDescent="0.25">
      <c r="A56" s="52" t="s">
        <v>64</v>
      </c>
      <c r="B56" s="82" t="s">
        <v>65</v>
      </c>
      <c r="C56" s="77" t="s">
        <v>61</v>
      </c>
      <c r="D56" s="41">
        <f t="shared" si="12"/>
        <v>19.977810000000002</v>
      </c>
      <c r="E56" s="41">
        <f t="shared" si="12"/>
        <v>1977.7638099999999</v>
      </c>
      <c r="F56" s="41">
        <f t="shared" si="12"/>
        <v>0</v>
      </c>
      <c r="G56" s="42">
        <v>0</v>
      </c>
      <c r="H56" s="42">
        <v>0</v>
      </c>
      <c r="I56" s="42">
        <v>0</v>
      </c>
      <c r="J56" s="42">
        <v>5.7998099999999999</v>
      </c>
      <c r="K56" s="41">
        <v>574.18080999999995</v>
      </c>
      <c r="L56" s="41">
        <v>0</v>
      </c>
      <c r="M56" s="41">
        <v>14.178000000000001</v>
      </c>
      <c r="N56" s="41">
        <v>1403.5830000000001</v>
      </c>
      <c r="O56" s="41">
        <v>0</v>
      </c>
      <c r="P56" s="41">
        <v>0</v>
      </c>
      <c r="Q56" s="41">
        <v>0</v>
      </c>
      <c r="R56" s="41">
        <v>0</v>
      </c>
      <c r="S56" s="16"/>
      <c r="T56" s="16"/>
    </row>
    <row r="57" spans="1:20" ht="236.25" x14ac:dyDescent="0.25">
      <c r="A57" s="52" t="s">
        <v>66</v>
      </c>
      <c r="B57" s="53" t="s">
        <v>67</v>
      </c>
      <c r="C57" s="54" t="s">
        <v>22</v>
      </c>
      <c r="D57" s="41">
        <f t="shared" si="12"/>
        <v>0</v>
      </c>
      <c r="E57" s="41">
        <f t="shared" si="12"/>
        <v>0</v>
      </c>
      <c r="F57" s="41">
        <f t="shared" si="12"/>
        <v>0</v>
      </c>
      <c r="G57" s="42">
        <v>0</v>
      </c>
      <c r="H57" s="42">
        <v>0</v>
      </c>
      <c r="I57" s="42">
        <v>0</v>
      </c>
      <c r="J57" s="55">
        <v>0</v>
      </c>
      <c r="K57" s="41">
        <v>0</v>
      </c>
      <c r="L57" s="41">
        <v>0</v>
      </c>
      <c r="M57" s="56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  <c r="S57" s="16"/>
      <c r="T57" s="16"/>
    </row>
    <row r="58" spans="1:20" ht="15.75" x14ac:dyDescent="0.2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</row>
  </sheetData>
  <mergeCells count="36">
    <mergeCell ref="O1:P1"/>
    <mergeCell ref="N2:Q2"/>
    <mergeCell ref="N4:Q4"/>
    <mergeCell ref="M3:R3"/>
    <mergeCell ref="P5:Q5"/>
    <mergeCell ref="M7:R7"/>
    <mergeCell ref="M8:T8"/>
    <mergeCell ref="M9:S9"/>
    <mergeCell ref="M10:S10"/>
    <mergeCell ref="M19:O19"/>
    <mergeCell ref="P19:R19"/>
    <mergeCell ref="M11:R11"/>
    <mergeCell ref="A16:R16"/>
    <mergeCell ref="A17:R17"/>
    <mergeCell ref="A19:A20"/>
    <mergeCell ref="B19:B20"/>
    <mergeCell ref="C19:C20"/>
    <mergeCell ref="D19:F19"/>
    <mergeCell ref="G19:I19"/>
    <mergeCell ref="J19:L19"/>
    <mergeCell ref="A38:R38"/>
    <mergeCell ref="A39:R39"/>
    <mergeCell ref="A53:O53"/>
    <mergeCell ref="A23:C23"/>
    <mergeCell ref="B24:B25"/>
    <mergeCell ref="A26:R26"/>
    <mergeCell ref="A27:R27"/>
    <mergeCell ref="A31:R31"/>
    <mergeCell ref="A34:R34"/>
    <mergeCell ref="A36:R36"/>
    <mergeCell ref="P22:R22"/>
    <mergeCell ref="A22:C22"/>
    <mergeCell ref="D22:F22"/>
    <mergeCell ref="G22:I22"/>
    <mergeCell ref="J22:L22"/>
    <mergeCell ref="M22:O22"/>
  </mergeCells>
  <pageMargins left="0.7" right="0.7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2022-10-05T00:33:52Z</dcterms:modified>
</cp:coreProperties>
</file>