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8" i="1" l="1"/>
  <c r="M18" i="1"/>
  <c r="Q20" i="1"/>
  <c r="N20" i="1"/>
  <c r="K20" i="1"/>
  <c r="J20" i="1"/>
  <c r="J19" i="1"/>
  <c r="O21" i="1" l="1"/>
  <c r="R21" i="1"/>
  <c r="D49" i="1" l="1"/>
  <c r="G20" i="1" l="1"/>
  <c r="G19" i="1" s="1"/>
  <c r="M20" i="1" l="1"/>
  <c r="D35" i="1"/>
  <c r="E35" i="1"/>
  <c r="F35" i="1"/>
  <c r="F52" i="1" l="1"/>
  <c r="E52" i="1"/>
  <c r="D52" i="1"/>
  <c r="F51" i="1"/>
  <c r="E51" i="1"/>
  <c r="D51" i="1"/>
  <c r="F50" i="1"/>
  <c r="E50" i="1"/>
  <c r="D50" i="1"/>
  <c r="F49" i="1"/>
  <c r="E49" i="1"/>
  <c r="F47" i="1"/>
  <c r="E47" i="1"/>
  <c r="D47" i="1"/>
  <c r="F46" i="1"/>
  <c r="E46" i="1"/>
  <c r="D46" i="1"/>
  <c r="F45" i="1"/>
  <c r="E45" i="1"/>
  <c r="D45" i="1"/>
  <c r="E44" i="1"/>
  <c r="D44" i="1"/>
  <c r="E43" i="1"/>
  <c r="D43" i="1"/>
  <c r="F42" i="1"/>
  <c r="E42" i="1"/>
  <c r="D42" i="1"/>
  <c r="E41" i="1"/>
  <c r="D41" i="1"/>
  <c r="E40" i="1"/>
  <c r="D40" i="1"/>
  <c r="E39" i="1"/>
  <c r="D39" i="1"/>
  <c r="F38" i="1"/>
  <c r="E38" i="1"/>
  <c r="D38" i="1"/>
  <c r="F37" i="1"/>
  <c r="E37" i="1"/>
  <c r="D37" i="1"/>
  <c r="F32" i="1"/>
  <c r="E32" i="1"/>
  <c r="D32" i="1"/>
  <c r="F30" i="1"/>
  <c r="E30" i="1"/>
  <c r="D30" i="1"/>
  <c r="F29" i="1"/>
  <c r="E29" i="1"/>
  <c r="D29" i="1"/>
  <c r="F28" i="1"/>
  <c r="E28" i="1"/>
  <c r="D28" i="1"/>
  <c r="F26" i="1"/>
  <c r="E26" i="1"/>
  <c r="D26" i="1"/>
  <c r="R24" i="1"/>
  <c r="F24" i="1" s="1"/>
  <c r="Q24" i="1"/>
  <c r="P24" i="1"/>
  <c r="P20" i="1" s="1"/>
  <c r="D20" i="1" s="1"/>
  <c r="F21" i="1"/>
  <c r="Q21" i="1"/>
  <c r="P21" i="1"/>
  <c r="N21" i="1"/>
  <c r="M21" i="1"/>
  <c r="M19" i="1" s="1"/>
  <c r="J21" i="1"/>
  <c r="O20" i="1"/>
  <c r="O19" i="1" s="1"/>
  <c r="N19" i="1"/>
  <c r="I20" i="1"/>
  <c r="L19" i="1"/>
  <c r="K19" i="1"/>
  <c r="J18" i="1" s="1"/>
  <c r="H19" i="1"/>
  <c r="G18" i="1" s="1"/>
  <c r="R20" i="1" l="1"/>
  <c r="P19" i="1"/>
  <c r="D21" i="1"/>
  <c r="D19" i="1"/>
  <c r="R19" i="1"/>
  <c r="P18" i="1" s="1"/>
  <c r="E21" i="1"/>
  <c r="D24" i="1"/>
  <c r="Q19" i="1"/>
  <c r="E20" i="1"/>
  <c r="F20" i="1"/>
  <c r="F19" i="1" s="1"/>
  <c r="E24" i="1"/>
  <c r="E19" i="1" l="1"/>
</calcChain>
</file>

<file path=xl/sharedStrings.xml><?xml version="1.0" encoding="utf-8"?>
<sst xmlns="http://schemas.openxmlformats.org/spreadsheetml/2006/main" count="111" uniqueCount="82">
  <si>
    <t>Приложение 4</t>
  </si>
  <si>
    <t xml:space="preserve">     администрации Пожарского муниципального района </t>
  </si>
  <si>
    <t>Информация</t>
  </si>
  <si>
    <t xml:space="preserve">                 </t>
  </si>
  <si>
    <t xml:space="preserve"> №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</si>
  <si>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</si>
  <si>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</si>
  <si>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</si>
  <si>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Средства бюджета ПМР (тыс. руб.)</t>
  </si>
  <si>
    <t>Средства краевого бюджета (тыс. руб.)</t>
  </si>
  <si>
    <t>Средства из внебюджетных источников (тыс. руб.)</t>
  </si>
  <si>
    <t>Средства бюджета ПМР(тыс. руб.)</t>
  </si>
  <si>
    <t>Средства из внебюджетных источников(тыс. руб.)</t>
  </si>
  <si>
    <t>всего по годам</t>
  </si>
  <si>
    <t>всего по источникам</t>
  </si>
  <si>
    <t>1.</t>
  </si>
  <si>
    <t>Муниципальная программа «Развитие физической культуры и спорта в Пожарском муниципальном районе на 2020-2023 годы»</t>
  </si>
  <si>
    <t xml:space="preserve">Отдел физической культуры и спорта Пожарского МР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</si>
  <si>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</si>
  <si>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</si>
  <si>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</si>
  <si>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</si>
  <si>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 xml:space="preserve">Развитие спортивной инфраструктуры, находящейся в муниципальной собственности </t>
  </si>
  <si>
    <t xml:space="preserve">Отдел физической культуры и спорта 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</si>
  <si>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</si>
  <si>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</si>
  <si>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</si>
  <si>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</si>
  <si>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</si>
  <si>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</si>
  <si>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 xml:space="preserve">Приобретение спортивного инвентаря и спортивного оборудования </t>
  </si>
  <si>
    <t>1.3.2.</t>
  </si>
  <si>
    <t>Приобретение спортивного инвентаря и спортивного оборудования</t>
  </si>
  <si>
    <t>1.3.3.</t>
  </si>
  <si>
    <t>Приобретение спортивного инвентаря и спортивного оборудования (Площадка для сдачи норм ГТО, пгт Лучегорск.)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</si>
  <si>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</si>
  <si>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</si>
  <si>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</si>
  <si>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</si>
  <si>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</si>
  <si>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</si>
  <si>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</si>
  <si>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</si>
  <si>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>Строительство физкультурнооздоровительного комплекса в Пожарскогм муниципальном районе</t>
  </si>
  <si>
    <t>2.1.3.</t>
  </si>
  <si>
    <t xml:space="preserve">Строительство футбольного поля, пгт Лучегорск </t>
  </si>
  <si>
    <t>2.1.4.</t>
  </si>
  <si>
    <t>Строительство универсальной спортивной площадки в с. Нагорное</t>
  </si>
  <si>
    <t>2.1.5.</t>
  </si>
  <si>
    <t>Строительство универсальной спортивной площадки в с. Верхний Перевал</t>
  </si>
  <si>
    <t>2.1.6.</t>
  </si>
  <si>
    <t>Создание универсальной спортивной площадки в с. Новостройка Губеровского сельского поселения</t>
  </si>
  <si>
    <t>2.1.7.</t>
  </si>
  <si>
    <t>Строительство универсальной спортивной площадки в с. Пожарское</t>
  </si>
  <si>
    <t>2.1.8.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</si>
  <si>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</si>
  <si>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2.1.9.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</si>
  <si>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</si>
  <si>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>2.1.10.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</si>
  <si>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</si>
  <si>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2.1.11.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</si>
  <si>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</si>
  <si>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>2.1.12.</t>
  </si>
  <si>
    <t xml:space="preserve">Установка плоскостного  спортивного сооружения для игровых видов спорта в Игнатьевском сельском поселении.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</si>
  <si>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</si>
  <si>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</si>
  <si>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</si>
  <si>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 xml:space="preserve">Управление образования                   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</si>
  <si>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</si>
  <si>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</si>
  <si>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2.2.3.</t>
  </si>
  <si>
    <t>Организация физкультурно-спортивной работы по месту жительства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</si>
  <si>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</si>
  <si>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</si>
  <si>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    на 2021-2024 годы», утвержденной  постановлением </t>
  </si>
  <si>
    <r>
      <t>от  "___"_________</t>
    </r>
    <r>
      <rPr>
        <u/>
        <sz val="12"/>
        <rFont val="Times New Roman"/>
        <family val="1"/>
        <charset val="204"/>
      </rPr>
      <t xml:space="preserve"> 2021 года  </t>
    </r>
    <r>
      <rPr>
        <sz val="12"/>
        <rFont val="Times New Roman"/>
        <family val="1"/>
        <charset val="204"/>
      </rPr>
      <t xml:space="preserve">      №________</t>
    </r>
  </si>
  <si>
    <t>о ресурсном обеспечении реализации муниципальной программы "Развитие физической культуры и спорта на территории Пожарского муниципального района на 2021- 2024 годы" за счёт средств Приморского края, Пожарского муниципального района и внебюджетных источников</t>
  </si>
  <si>
    <t xml:space="preserve">   к муниципальной программе «Развитие физической культуры</t>
  </si>
  <si>
    <t xml:space="preserve">   и спорта на территории Пожарского муниципального района</t>
  </si>
  <si>
    <t>Оснащение объектов спортивной инфраструктуры спортивно-технологическим оборудованием</t>
  </si>
  <si>
    <t>2.1.13.</t>
  </si>
  <si>
    <t>Материально-техническое обеспечение муниципальных бюджетных  учреждений спортивной направленности, в том числе приобретение и поставка спортивного инвентаря, оборудования и иного имущества для развития массового спорта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</si>
</sst>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1" fillId="2" borderId="0" xfId="0" applyFont="1" applyFill="1" applyBorder="1" applyAlignment="1"/>
    <xf numFmtId="0" fontId="1" fillId="0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3" fillId="0" borderId="0" xfId="0" applyFont="1"/>
    <xf numFmtId="0" fontId="1" fillId="2" borderId="0" xfId="0" applyFont="1" applyFill="1" applyAlignment="1"/>
    <xf numFmtId="0" fontId="1" fillId="0" borderId="0" xfId="0" applyFont="1" applyFill="1" applyAlignment="1"/>
    <xf numFmtId="0" fontId="3" fillId="0" borderId="0" xfId="0" applyFont="1" applyFill="1" applyAlignment="1"/>
    <xf numFmtId="0" fontId="3" fillId="2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3" fillId="0" borderId="0" xfId="0" applyNumberFormat="1" applyFont="1" applyBorder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/>
    <xf numFmtId="0" fontId="1" fillId="0" borderId="0" xfId="0" applyFont="1" applyFill="1" applyBorder="1" applyAlignment="1">
      <alignment horizontal="left" indent="15"/>
    </xf>
    <xf numFmtId="0" fontId="5" fillId="2" borderId="0" xfId="0" applyFont="1" applyFill="1"/>
    <xf numFmtId="0" fontId="5" fillId="0" borderId="0" xfId="0" applyFont="1"/>
    <xf numFmtId="0" fontId="6" fillId="0" borderId="0" xfId="1" applyFont="1" applyAlignment="1" applyProtection="1">
      <alignment wrapText="1"/>
    </xf>
    <xf numFmtId="0" fontId="3" fillId="0" borderId="0" xfId="0" applyNumberFormat="1" applyFont="1"/>
    <xf numFmtId="2" fontId="1" fillId="2" borderId="0" xfId="0" applyNumberFormat="1" applyFont="1" applyFill="1" applyBorder="1" applyAlignment="1"/>
    <xf numFmtId="164" fontId="3" fillId="0" borderId="0" xfId="0" applyNumberFormat="1" applyFont="1" applyFill="1"/>
    <xf numFmtId="164" fontId="1" fillId="2" borderId="0" xfId="0" applyNumberFormat="1" applyFont="1" applyFill="1" applyBorder="1" applyAlignment="1"/>
    <xf numFmtId="0" fontId="1" fillId="0" borderId="0" xfId="0" applyNumberFormat="1" applyFont="1" applyAlignment="1">
      <alignment horizontal="center"/>
    </xf>
    <xf numFmtId="0" fontId="3" fillId="2" borderId="0" xfId="0" applyFont="1" applyFill="1"/>
    <xf numFmtId="0" fontId="7" fillId="0" borderId="8" xfId="0" applyFont="1" applyFill="1" applyBorder="1" applyAlignment="1">
      <alignment textRotation="90" wrapText="1"/>
    </xf>
    <xf numFmtId="0" fontId="7" fillId="0" borderId="7" xfId="0" applyFont="1" applyFill="1" applyBorder="1" applyAlignment="1">
      <alignment horizontal="center" textRotation="90" wrapText="1"/>
    </xf>
    <xf numFmtId="0" fontId="7" fillId="2" borderId="7" xfId="0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textRotation="90" wrapText="1"/>
    </xf>
    <xf numFmtId="0" fontId="7" fillId="0" borderId="6" xfId="0" applyFont="1" applyFill="1" applyBorder="1" applyAlignment="1">
      <alignment horizontal="center" textRotation="90" wrapText="1"/>
    </xf>
    <xf numFmtId="0" fontId="7" fillId="0" borderId="6" xfId="0" applyNumberFormat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5" fillId="0" borderId="6" xfId="0" applyFont="1" applyBorder="1"/>
    <xf numFmtId="165" fontId="7" fillId="0" borderId="7" xfId="0" applyNumberFormat="1" applyFont="1" applyFill="1" applyBorder="1" applyAlignment="1">
      <alignment horizontal="center" vertical="top" wrapText="1"/>
    </xf>
    <xf numFmtId="165" fontId="7" fillId="2" borderId="7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top" wrapText="1"/>
    </xf>
    <xf numFmtId="165" fontId="1" fillId="0" borderId="6" xfId="0" applyNumberFormat="1" applyFont="1" applyFill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8" xfId="0" applyFont="1" applyFill="1" applyBorder="1" applyAlignment="1">
      <alignment horizontal="center" vertical="top" wrapText="1"/>
    </xf>
    <xf numFmtId="165" fontId="1" fillId="0" borderId="7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165" fontId="1" fillId="0" borderId="8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/>
    </xf>
    <xf numFmtId="165" fontId="1" fillId="0" borderId="8" xfId="0" applyNumberFormat="1" applyFont="1" applyFill="1" applyBorder="1" applyAlignment="1">
      <alignment horizontal="center" vertical="top"/>
    </xf>
    <xf numFmtId="0" fontId="1" fillId="0" borderId="6" xfId="0" applyNumberFormat="1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/>
    </xf>
    <xf numFmtId="165" fontId="1" fillId="0" borderId="6" xfId="0" applyNumberFormat="1" applyFont="1" applyFill="1" applyBorder="1" applyAlignment="1">
      <alignment horizontal="center" vertical="top"/>
    </xf>
    <xf numFmtId="165" fontId="3" fillId="0" borderId="6" xfId="0" applyNumberFormat="1" applyFont="1" applyBorder="1" applyAlignment="1">
      <alignment vertical="top"/>
    </xf>
    <xf numFmtId="0" fontId="1" fillId="0" borderId="7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center" vertical="top" wrapText="1"/>
    </xf>
    <xf numFmtId="165" fontId="3" fillId="2" borderId="7" xfId="0" applyNumberFormat="1" applyFont="1" applyFill="1" applyBorder="1" applyAlignment="1">
      <alignment horizontal="center" vertical="top"/>
    </xf>
    <xf numFmtId="165" fontId="1" fillId="2" borderId="7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166" fontId="1" fillId="0" borderId="6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left" vertical="top" wrapText="1"/>
    </xf>
    <xf numFmtId="0" fontId="1" fillId="2" borderId="7" xfId="0" applyNumberFormat="1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165" fontId="3" fillId="2" borderId="6" xfId="0" applyNumberFormat="1" applyFont="1" applyFill="1" applyBorder="1" applyAlignment="1">
      <alignment horizontal="center" vertical="top"/>
    </xf>
    <xf numFmtId="165" fontId="3" fillId="0" borderId="6" xfId="0" applyNumberFormat="1" applyFont="1" applyFill="1" applyBorder="1" applyAlignment="1">
      <alignment horizontal="center" vertical="top"/>
    </xf>
    <xf numFmtId="14" fontId="1" fillId="2" borderId="7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2" borderId="6" xfId="0" applyNumberFormat="1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/>
    </xf>
    <xf numFmtId="0" fontId="1" fillId="0" borderId="7" xfId="0" applyFont="1" applyBorder="1" applyAlignment="1">
      <alignment horizontal="center" vertical="top" wrapText="1"/>
    </xf>
    <xf numFmtId="165" fontId="1" fillId="2" borderId="7" xfId="0" applyNumberFormat="1" applyFont="1" applyFill="1" applyBorder="1" applyAlignment="1">
      <alignment horizontal="center" vertical="top"/>
    </xf>
    <xf numFmtId="165" fontId="1" fillId="0" borderId="7" xfId="0" applyNumberFormat="1" applyFont="1" applyFill="1" applyBorder="1" applyAlignment="1">
      <alignment horizontal="center" vertical="top"/>
    </xf>
    <xf numFmtId="165" fontId="5" fillId="0" borderId="6" xfId="0" applyNumberFormat="1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7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7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165" fontId="7" fillId="0" borderId="6" xfId="0" applyNumberFormat="1" applyFont="1" applyFill="1" applyBorder="1" applyAlignment="1">
      <alignment horizontal="center" vertical="top" wrapText="1"/>
    </xf>
    <xf numFmtId="165" fontId="7" fillId="2" borderId="3" xfId="0" applyNumberFormat="1" applyFont="1" applyFill="1" applyBorder="1" applyAlignment="1">
      <alignment horizontal="center" vertical="top" wrapText="1"/>
    </xf>
    <xf numFmtId="165" fontId="7" fillId="2" borderId="4" xfId="0" applyNumberFormat="1" applyFont="1" applyFill="1" applyBorder="1" applyAlignment="1">
      <alignment horizontal="center" vertical="top" wrapText="1"/>
    </xf>
    <xf numFmtId="165" fontId="7" fillId="2" borderId="5" xfId="0" applyNumberFormat="1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3"/>
  <sheetViews>
    <sheetView tabSelected="1" topLeftCell="A45" zoomScale="80" zoomScaleNormal="80" workbookViewId="0">
      <selection activeCell="B47" sqref="B47"/>
    </sheetView>
  </sheetViews>
  <sheetFormatPr defaultRowHeight="15" x14ac:dyDescent="0.25"/>
  <cols>
    <col min="1" max="1" width="5.7109375" customWidth="1"/>
    <col min="2" max="2" width="29.5703125" customWidth="1"/>
    <col min="3" max="3" width="16" customWidth="1"/>
    <col min="4" max="4" width="11.5703125" customWidth="1"/>
    <col min="5" max="5" width="11.85546875" customWidth="1"/>
    <col min="6" max="6" width="11.28515625" customWidth="1"/>
    <col min="7" max="7" width="11.140625" customWidth="1"/>
    <col min="8" max="8" width="9.28515625" bestFit="1" customWidth="1"/>
    <col min="9" max="9" width="11.28515625" customWidth="1"/>
    <col min="10" max="10" width="11" customWidth="1"/>
    <col min="11" max="11" width="10.5703125" bestFit="1" customWidth="1"/>
    <col min="12" max="12" width="10.140625" customWidth="1"/>
    <col min="13" max="13" width="11" customWidth="1"/>
    <col min="14" max="14" width="10.42578125" customWidth="1"/>
    <col min="15" max="15" width="11.140625" customWidth="1"/>
    <col min="16" max="16" width="10.140625" customWidth="1"/>
    <col min="17" max="17" width="10.28515625" customWidth="1"/>
    <col min="18" max="18" width="10.42578125" customWidth="1"/>
  </cols>
  <sheetData>
    <row r="1" spans="1:20" ht="15.75" x14ac:dyDescent="0.25">
      <c r="A1" s="10"/>
      <c r="B1" s="11"/>
      <c r="C1" s="11"/>
      <c r="D1" s="12"/>
      <c r="E1" s="13"/>
      <c r="F1" s="14"/>
      <c r="G1" s="1"/>
      <c r="H1" s="1"/>
      <c r="I1" s="1"/>
      <c r="J1" s="15"/>
      <c r="K1" s="2"/>
      <c r="L1" s="2"/>
      <c r="M1" s="2"/>
      <c r="N1" s="2"/>
      <c r="O1" s="4"/>
      <c r="P1" s="84" t="s">
        <v>0</v>
      </c>
      <c r="Q1" s="84"/>
      <c r="R1" s="16"/>
      <c r="S1" s="16"/>
      <c r="T1" s="16"/>
    </row>
    <row r="2" spans="1:20" ht="15.75" x14ac:dyDescent="0.25">
      <c r="A2" s="10"/>
      <c r="B2" s="17"/>
      <c r="C2" s="11"/>
      <c r="D2" s="12"/>
      <c r="E2" s="13"/>
      <c r="F2" s="14"/>
      <c r="G2" s="1"/>
      <c r="H2" s="1"/>
      <c r="I2" s="1"/>
      <c r="J2" s="3"/>
      <c r="K2" s="9"/>
      <c r="L2" s="9"/>
      <c r="M2" s="4"/>
      <c r="N2" s="4"/>
      <c r="O2" s="4"/>
      <c r="P2" s="16"/>
      <c r="Q2" s="16"/>
      <c r="R2" s="16"/>
      <c r="S2" s="16"/>
      <c r="T2" s="16"/>
    </row>
    <row r="3" spans="1:20" ht="15.75" x14ac:dyDescent="0.25">
      <c r="A3" s="18"/>
      <c r="B3" s="4"/>
      <c r="C3" s="4"/>
      <c r="D3" s="13"/>
      <c r="E3" s="13"/>
      <c r="F3" s="13"/>
      <c r="G3" s="1"/>
      <c r="H3" s="1"/>
      <c r="I3" s="15"/>
      <c r="J3" s="5"/>
      <c r="K3" s="6"/>
      <c r="L3" s="6"/>
      <c r="M3" s="85" t="s">
        <v>77</v>
      </c>
      <c r="N3" s="85"/>
      <c r="O3" s="85"/>
      <c r="P3" s="85"/>
      <c r="Q3" s="85"/>
      <c r="R3" s="85"/>
      <c r="S3" s="16"/>
      <c r="T3" s="16"/>
    </row>
    <row r="4" spans="1:20" ht="15.75" x14ac:dyDescent="0.25">
      <c r="A4" s="18"/>
      <c r="B4" s="16"/>
      <c r="C4" s="4"/>
      <c r="D4" s="13"/>
      <c r="E4" s="13"/>
      <c r="F4" s="13"/>
      <c r="G4" s="19"/>
      <c r="H4" s="1"/>
      <c r="I4" s="15"/>
      <c r="J4" s="5"/>
      <c r="K4" s="6"/>
      <c r="L4" s="6"/>
      <c r="M4" s="101" t="s">
        <v>78</v>
      </c>
      <c r="N4" s="101"/>
      <c r="O4" s="101"/>
      <c r="P4" s="101"/>
      <c r="Q4" s="101"/>
      <c r="R4" s="101"/>
      <c r="S4" s="101"/>
      <c r="T4" s="101"/>
    </row>
    <row r="5" spans="1:20" ht="15.75" x14ac:dyDescent="0.25">
      <c r="A5" s="18"/>
      <c r="B5" s="4"/>
      <c r="C5" s="4"/>
      <c r="D5" s="13"/>
      <c r="E5" s="13"/>
      <c r="F5" s="13"/>
      <c r="G5" s="1"/>
      <c r="H5" s="1"/>
      <c r="I5" s="15"/>
      <c r="J5" s="5"/>
      <c r="K5" s="6"/>
      <c r="L5" s="6"/>
      <c r="M5" s="85" t="s">
        <v>74</v>
      </c>
      <c r="N5" s="85"/>
      <c r="O5" s="85"/>
      <c r="P5" s="85"/>
      <c r="Q5" s="85"/>
      <c r="R5" s="85"/>
      <c r="S5" s="85"/>
      <c r="T5" s="16"/>
    </row>
    <row r="6" spans="1:20" ht="15.75" x14ac:dyDescent="0.25">
      <c r="A6" s="18"/>
      <c r="B6" s="4"/>
      <c r="C6" s="4"/>
      <c r="D6" s="13"/>
      <c r="E6" s="13"/>
      <c r="F6" s="13"/>
      <c r="G6" s="1"/>
      <c r="H6" s="1"/>
      <c r="I6" s="15"/>
      <c r="J6" s="5"/>
      <c r="K6" s="6"/>
      <c r="L6" s="6"/>
      <c r="M6" s="85" t="s">
        <v>1</v>
      </c>
      <c r="N6" s="85"/>
      <c r="O6" s="85"/>
      <c r="P6" s="85"/>
      <c r="Q6" s="85"/>
      <c r="R6" s="85"/>
      <c r="S6" s="85"/>
      <c r="T6" s="16"/>
    </row>
    <row r="7" spans="1:20" ht="15.75" x14ac:dyDescent="0.25">
      <c r="A7" s="18"/>
      <c r="B7" s="4"/>
      <c r="C7" s="4"/>
      <c r="D7" s="13"/>
      <c r="E7" s="13"/>
      <c r="F7" s="13"/>
      <c r="G7" s="1"/>
      <c r="H7" s="1"/>
      <c r="I7" s="15"/>
      <c r="J7" s="5"/>
      <c r="K7" s="6"/>
      <c r="L7" s="6"/>
      <c r="M7" s="85" t="s">
        <v>75</v>
      </c>
      <c r="N7" s="85"/>
      <c r="O7" s="85"/>
      <c r="P7" s="85"/>
      <c r="Q7" s="85"/>
      <c r="R7" s="85"/>
      <c r="S7" s="16"/>
      <c r="T7" s="16"/>
    </row>
    <row r="8" spans="1:20" ht="15.75" x14ac:dyDescent="0.25">
      <c r="A8" s="18"/>
      <c r="B8" s="4"/>
      <c r="C8" s="4"/>
      <c r="D8" s="13"/>
      <c r="E8" s="13"/>
      <c r="F8" s="13"/>
      <c r="G8" s="1"/>
      <c r="H8" s="1"/>
      <c r="I8" s="15"/>
      <c r="J8" s="5"/>
      <c r="K8" s="6"/>
      <c r="L8" s="6"/>
      <c r="M8" s="5"/>
      <c r="N8" s="6"/>
      <c r="O8" s="6"/>
      <c r="P8" s="16"/>
      <c r="Q8" s="16"/>
      <c r="R8" s="16"/>
      <c r="S8" s="16"/>
      <c r="T8" s="16"/>
    </row>
    <row r="9" spans="1:20" ht="15.75" x14ac:dyDescent="0.25">
      <c r="A9" s="18"/>
      <c r="B9" s="4"/>
      <c r="C9" s="4"/>
      <c r="D9" s="13"/>
      <c r="E9" s="13"/>
      <c r="F9" s="13"/>
      <c r="G9" s="1"/>
      <c r="H9" s="1"/>
      <c r="I9" s="15"/>
      <c r="J9" s="5"/>
      <c r="K9" s="6"/>
      <c r="L9" s="6"/>
      <c r="M9" s="5"/>
      <c r="N9" s="6"/>
      <c r="O9" s="6"/>
      <c r="P9" s="16"/>
      <c r="Q9" s="16"/>
      <c r="R9" s="16"/>
      <c r="S9" s="16"/>
      <c r="T9" s="16"/>
    </row>
    <row r="10" spans="1:20" ht="15.75" x14ac:dyDescent="0.25">
      <c r="A10" s="18"/>
      <c r="B10" s="4"/>
      <c r="C10" s="4"/>
      <c r="D10" s="13"/>
      <c r="E10" s="13"/>
      <c r="F10" s="13"/>
      <c r="G10" s="1"/>
      <c r="H10" s="1"/>
      <c r="I10" s="15"/>
      <c r="J10" s="5"/>
      <c r="K10" s="6"/>
      <c r="L10" s="6"/>
      <c r="M10" s="5"/>
      <c r="N10" s="6"/>
      <c r="O10" s="6"/>
      <c r="P10" s="16"/>
      <c r="Q10" s="16"/>
      <c r="R10" s="16"/>
      <c r="S10" s="16"/>
      <c r="T10" s="16"/>
    </row>
    <row r="11" spans="1:20" ht="15.75" x14ac:dyDescent="0.25">
      <c r="A11" s="18"/>
      <c r="B11" s="4"/>
      <c r="C11" s="4"/>
      <c r="D11" s="13"/>
      <c r="E11" s="13"/>
      <c r="F11" s="20"/>
      <c r="G11" s="21"/>
      <c r="H11" s="1"/>
      <c r="I11" s="1"/>
      <c r="J11" s="15"/>
      <c r="K11" s="7"/>
      <c r="L11" s="7"/>
      <c r="M11" s="8"/>
      <c r="N11" s="16"/>
      <c r="O11" s="4"/>
      <c r="P11" s="16"/>
      <c r="Q11" s="16"/>
      <c r="R11" s="16"/>
      <c r="S11" s="16"/>
      <c r="T11" s="16"/>
    </row>
    <row r="12" spans="1:20" ht="15.75" x14ac:dyDescent="0.25">
      <c r="A12" s="86" t="s">
        <v>2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16"/>
      <c r="T12" s="16"/>
    </row>
    <row r="13" spans="1:20" ht="27.75" customHeight="1" x14ac:dyDescent="0.25">
      <c r="A13" s="87" t="s">
        <v>76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16"/>
      <c r="T13" s="16"/>
    </row>
    <row r="14" spans="1:20" ht="15.75" x14ac:dyDescent="0.25">
      <c r="A14" s="22" t="s">
        <v>3</v>
      </c>
      <c r="B14" s="4"/>
      <c r="C14" s="4"/>
      <c r="D14" s="13"/>
      <c r="E14" s="13"/>
      <c r="F14" s="13"/>
      <c r="G14" s="23"/>
      <c r="H14" s="23"/>
      <c r="I14" s="23"/>
      <c r="J14" s="23"/>
      <c r="K14" s="13"/>
      <c r="L14" s="13"/>
      <c r="M14" s="4"/>
      <c r="N14" s="4"/>
      <c r="O14" s="4"/>
      <c r="P14" s="16"/>
      <c r="Q14" s="16"/>
      <c r="R14" s="16"/>
      <c r="S14" s="16"/>
      <c r="T14" s="16"/>
    </row>
    <row r="15" spans="1:20" ht="15.75" x14ac:dyDescent="0.25">
      <c r="A15" s="88" t="s">
        <v>4</v>
      </c>
      <c r="B15" s="90" t="s">
        <v>5</v>
      </c>
      <c r="C15" s="92" t="s">
        <v>6</v>
      </c>
      <c r="D15" s="93" t="s">
        <v>7</v>
      </c>
      <c r="E15" s="94"/>
      <c r="F15" s="95"/>
      <c r="G15" s="96">
        <v>2021</v>
      </c>
      <c r="H15" s="97"/>
      <c r="I15" s="98"/>
      <c r="J15" s="99">
        <v>2022</v>
      </c>
      <c r="K15" s="100"/>
      <c r="L15" s="100"/>
      <c r="M15" s="100">
        <v>2023</v>
      </c>
      <c r="N15" s="100"/>
      <c r="O15" s="100"/>
      <c r="P15" s="93">
        <v>2024</v>
      </c>
      <c r="Q15" s="94"/>
      <c r="R15" s="95"/>
      <c r="S15" s="16"/>
      <c r="T15" s="16"/>
    </row>
    <row r="16" spans="1:20" ht="129.75" x14ac:dyDescent="0.25">
      <c r="A16" s="89"/>
      <c r="B16" s="91"/>
      <c r="C16" s="91"/>
      <c r="D16" s="24" t="s">
        <v>8</v>
      </c>
      <c r="E16" s="25" t="s">
        <v>9</v>
      </c>
      <c r="F16" s="24" t="s">
        <v>10</v>
      </c>
      <c r="G16" s="26" t="s">
        <v>8</v>
      </c>
      <c r="H16" s="26" t="s">
        <v>9</v>
      </c>
      <c r="I16" s="26" t="s">
        <v>10</v>
      </c>
      <c r="J16" s="27" t="s">
        <v>11</v>
      </c>
      <c r="K16" s="28" t="s">
        <v>9</v>
      </c>
      <c r="L16" s="28" t="s">
        <v>10</v>
      </c>
      <c r="M16" s="28" t="s">
        <v>11</v>
      </c>
      <c r="N16" s="28" t="s">
        <v>9</v>
      </c>
      <c r="O16" s="28" t="s">
        <v>10</v>
      </c>
      <c r="P16" s="26" t="s">
        <v>8</v>
      </c>
      <c r="Q16" s="25" t="s">
        <v>9</v>
      </c>
      <c r="R16" s="26" t="s">
        <v>12</v>
      </c>
      <c r="S16" s="16"/>
      <c r="T16" s="16"/>
    </row>
    <row r="17" spans="1:20" ht="15.75" x14ac:dyDescent="0.25">
      <c r="A17" s="29">
        <v>1</v>
      </c>
      <c r="B17" s="30">
        <v>2</v>
      </c>
      <c r="C17" s="30">
        <v>3</v>
      </c>
      <c r="D17" s="31">
        <v>7</v>
      </c>
      <c r="E17" s="32">
        <v>6</v>
      </c>
      <c r="F17" s="32"/>
      <c r="G17" s="33">
        <v>14</v>
      </c>
      <c r="H17" s="33">
        <v>15</v>
      </c>
      <c r="I17" s="33">
        <v>16</v>
      </c>
      <c r="J17" s="34">
        <v>17</v>
      </c>
      <c r="K17" s="35">
        <v>18</v>
      </c>
      <c r="L17" s="35">
        <v>19</v>
      </c>
      <c r="M17" s="35">
        <v>17</v>
      </c>
      <c r="N17" s="35">
        <v>18</v>
      </c>
      <c r="O17" s="35">
        <v>19</v>
      </c>
      <c r="P17" s="36"/>
      <c r="Q17" s="36"/>
      <c r="R17" s="36"/>
      <c r="S17" s="16"/>
      <c r="T17" s="16"/>
    </row>
    <row r="18" spans="1:20" ht="15.75" x14ac:dyDescent="0.25">
      <c r="A18" s="107" t="s">
        <v>13</v>
      </c>
      <c r="B18" s="108"/>
      <c r="C18" s="109"/>
      <c r="D18" s="114">
        <f>G18+J18+M18+P18</f>
        <v>38866.055999999997</v>
      </c>
      <c r="E18" s="115"/>
      <c r="F18" s="116"/>
      <c r="G18" s="113">
        <f>G19+H19+I19</f>
        <v>7149.1399999999994</v>
      </c>
      <c r="H18" s="113"/>
      <c r="I18" s="113"/>
      <c r="J18" s="113">
        <f>J19+K19+L19</f>
        <v>12303.460999999999</v>
      </c>
      <c r="K18" s="113"/>
      <c r="L18" s="113"/>
      <c r="M18" s="113">
        <f>M19+N19+O19</f>
        <v>8997.2360000000008</v>
      </c>
      <c r="N18" s="113"/>
      <c r="O18" s="113"/>
      <c r="P18" s="113">
        <f>P19+Q19+R19</f>
        <v>10416.219000000001</v>
      </c>
      <c r="Q18" s="113"/>
      <c r="R18" s="113"/>
      <c r="S18" s="16"/>
      <c r="T18" s="16"/>
    </row>
    <row r="19" spans="1:20" ht="15.75" x14ac:dyDescent="0.25">
      <c r="A19" s="107" t="s">
        <v>14</v>
      </c>
      <c r="B19" s="108"/>
      <c r="C19" s="109"/>
      <c r="D19" s="37">
        <f>D20+D21</f>
        <v>26769.968000000001</v>
      </c>
      <c r="E19" s="37">
        <f>E20+E21</f>
        <v>7241.2480000000014</v>
      </c>
      <c r="F19" s="37">
        <f t="shared" ref="F19:R19" si="0">F20+F21</f>
        <v>4854.84</v>
      </c>
      <c r="G19" s="38">
        <f>G20+G21</f>
        <v>5904.32</v>
      </c>
      <c r="H19" s="38">
        <f t="shared" si="0"/>
        <v>0</v>
      </c>
      <c r="I19" s="37">
        <v>1244.82</v>
      </c>
      <c r="J19" s="38">
        <f>J20+J21</f>
        <v>8058.5950000000003</v>
      </c>
      <c r="K19" s="37">
        <f>K20+K21</f>
        <v>3000.0460000000003</v>
      </c>
      <c r="L19" s="37">
        <f t="shared" si="0"/>
        <v>1244.82</v>
      </c>
      <c r="M19" s="37">
        <f>M20+M21</f>
        <v>6411.0529999999999</v>
      </c>
      <c r="N19" s="37">
        <f t="shared" si="0"/>
        <v>1403.5830000000001</v>
      </c>
      <c r="O19" s="37">
        <f>O20+O21</f>
        <v>1182.5999999999999</v>
      </c>
      <c r="P19" s="37">
        <f>P20+P21</f>
        <v>6396</v>
      </c>
      <c r="Q19" s="37">
        <f t="shared" si="0"/>
        <v>2837.6190000000001</v>
      </c>
      <c r="R19" s="37">
        <f t="shared" si="0"/>
        <v>1182.5999999999999</v>
      </c>
      <c r="S19" s="16"/>
      <c r="T19" s="16"/>
    </row>
    <row r="20" spans="1:20" ht="94.5" x14ac:dyDescent="0.25">
      <c r="A20" s="39" t="s">
        <v>15</v>
      </c>
      <c r="B20" s="110" t="s">
        <v>16</v>
      </c>
      <c r="C20" s="40" t="s">
        <v>17</v>
      </c>
      <c r="D20" s="41">
        <f>G20+J20+M20+P20</f>
        <v>3825.7179999999998</v>
      </c>
      <c r="E20" s="41">
        <f>H20+K20+N20+Q20</f>
        <v>7241.2480000000014</v>
      </c>
      <c r="F20" s="41">
        <f t="shared" ref="F20" si="1">I20+L20+O20+R20</f>
        <v>0</v>
      </c>
      <c r="G20" s="42">
        <f>G24+G26+G28+G29+G30+G32+G35+G36+G37+G38+G39+G40+G41+G42+G43+G44+G45+G46+G47+G50+G51+G52</f>
        <v>649.81999999999994</v>
      </c>
      <c r="H20" s="42">
        <v>0</v>
      </c>
      <c r="I20" s="42">
        <f>I24+I26+I28+I29+I35+I42+I45+I46+I47+I50+I51+I52</f>
        <v>0</v>
      </c>
      <c r="J20" s="42">
        <f>J24+J28+J26+J29+J30+J32+J35+J36+J37+J38+J39+J40+J41+J42+J43+J44+J45+J46+J47+J50+J51+J52</f>
        <v>2161.7200000000003</v>
      </c>
      <c r="K20" s="42">
        <f>K24+K26+K28+K29+K30+K32+K35+K36+K37+K38+K39+K40+K41+K42+K43+K44+K45+K46+K47+K50+K51+K52</f>
        <v>3000.0460000000003</v>
      </c>
      <c r="L20" s="42">
        <v>0</v>
      </c>
      <c r="M20" s="42">
        <f>M24+M26+M28+M29+M30+M32+M35+M36+M37+M38+M39+M40+M41+M42+M43+M44+M45+M46+M47+M50+M51+M52</f>
        <v>514.178</v>
      </c>
      <c r="N20" s="42">
        <f>N24+N26+N28+N29+N30+N32+N35+N36+N37+N38+N39+N40+N41+N42+N43+N44+N45+N46+N47+N50+N51+N52</f>
        <v>1403.5830000000001</v>
      </c>
      <c r="O20" s="42">
        <f>O24+O26+O28+O29+O30+O32+O35+O42+O45+O46+O47+O50+O51+O52+O36+O37+O38+O39+O40+O41+O43+O44</f>
        <v>0</v>
      </c>
      <c r="P20" s="42">
        <f>P24+P26+P28+P29+P30+P32+P35+P36+P37+P38+P39+P40+P41+P42+P43+P44+P45+P46+P47+P50+P51+P52</f>
        <v>500</v>
      </c>
      <c r="Q20" s="42">
        <f>Q24+Q26+Q28+Q29+Q30+Q32+Q35+Q36+Q37+Q38+Q39+Q40+Q41+Q42+Q43+Q44+Q45+Q46+Q47+Q50+Q51+Q52</f>
        <v>2837.6190000000001</v>
      </c>
      <c r="R20" s="42">
        <f>R24+R26+R28+R29+R30+R32+R35+R42+R45+R46+R47+R50+R51+R52</f>
        <v>0</v>
      </c>
      <c r="S20" s="16"/>
      <c r="T20" s="16"/>
    </row>
    <row r="21" spans="1:20" ht="31.5" x14ac:dyDescent="0.25">
      <c r="A21" s="43"/>
      <c r="B21" s="111"/>
      <c r="C21" s="40" t="s">
        <v>18</v>
      </c>
      <c r="D21" s="41">
        <f>G21+J21+M21+P21</f>
        <v>22944.25</v>
      </c>
      <c r="E21" s="41">
        <f>H21+K21+N21+Q21</f>
        <v>0</v>
      </c>
      <c r="F21" s="41">
        <f>I21+L21+O21+R21</f>
        <v>4854.84</v>
      </c>
      <c r="G21" s="41">
        <v>5254.5</v>
      </c>
      <c r="H21" s="41">
        <v>0</v>
      </c>
      <c r="I21" s="41">
        <v>1244.82</v>
      </c>
      <c r="J21" s="41">
        <f>J49</f>
        <v>5896.875</v>
      </c>
      <c r="K21" s="41">
        <v>0</v>
      </c>
      <c r="L21" s="41">
        <v>1244.82</v>
      </c>
      <c r="M21" s="41">
        <f t="shared" ref="M21:R21" si="2">M49</f>
        <v>5896.875</v>
      </c>
      <c r="N21" s="41">
        <f t="shared" si="2"/>
        <v>0</v>
      </c>
      <c r="O21" s="41">
        <f t="shared" si="2"/>
        <v>1182.5999999999999</v>
      </c>
      <c r="P21" s="41">
        <f t="shared" si="2"/>
        <v>5896</v>
      </c>
      <c r="Q21" s="41">
        <f t="shared" si="2"/>
        <v>0</v>
      </c>
      <c r="R21" s="41">
        <f t="shared" si="2"/>
        <v>1182.5999999999999</v>
      </c>
      <c r="S21" s="16"/>
      <c r="T21" s="16"/>
    </row>
    <row r="22" spans="1:20" ht="15.75" x14ac:dyDescent="0.25">
      <c r="A22" s="112" t="s">
        <v>19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6"/>
      <c r="T22" s="16"/>
    </row>
    <row r="23" spans="1:20" ht="15.75" x14ac:dyDescent="0.25">
      <c r="A23" s="103" t="s">
        <v>20</v>
      </c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6"/>
      <c r="T23" s="16"/>
    </row>
    <row r="24" spans="1:20" ht="78.75" x14ac:dyDescent="0.25">
      <c r="A24" s="44" t="s">
        <v>21</v>
      </c>
      <c r="B24" s="45" t="s">
        <v>22</v>
      </c>
      <c r="C24" s="46" t="s">
        <v>23</v>
      </c>
      <c r="D24" s="47">
        <f>G24+J24+M24+P24</f>
        <v>89.82</v>
      </c>
      <c r="E24" s="47">
        <f>H24+K24+N24+Q24</f>
        <v>0</v>
      </c>
      <c r="F24" s="47">
        <f>I24+L24+O24+R24</f>
        <v>0</v>
      </c>
      <c r="G24" s="48">
        <v>89.82</v>
      </c>
      <c r="H24" s="48">
        <v>0</v>
      </c>
      <c r="I24" s="49">
        <v>0</v>
      </c>
      <c r="J24" s="50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41">
        <f>P46+P52</f>
        <v>0</v>
      </c>
      <c r="Q24" s="41">
        <f>Q46+Q52</f>
        <v>0</v>
      </c>
      <c r="R24" s="41">
        <f>R46+R52</f>
        <v>0</v>
      </c>
      <c r="S24" s="16"/>
      <c r="T24" s="16"/>
    </row>
    <row r="25" spans="1:20" ht="15.75" x14ac:dyDescent="0.25">
      <c r="A25" s="103" t="s">
        <v>24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6"/>
      <c r="T25" s="16"/>
    </row>
    <row r="26" spans="1:20" ht="177" customHeight="1" x14ac:dyDescent="0.25">
      <c r="A26" s="52" t="s">
        <v>25</v>
      </c>
      <c r="B26" s="53" t="s">
        <v>26</v>
      </c>
      <c r="C26" s="54" t="s">
        <v>27</v>
      </c>
      <c r="D26" s="41">
        <f>G26+J26+M26+P26</f>
        <v>3288.41</v>
      </c>
      <c r="E26" s="41">
        <f>H26+K26+N26+Q26</f>
        <v>0</v>
      </c>
      <c r="F26" s="41">
        <f>I26+L26+O26+R26</f>
        <v>0</v>
      </c>
      <c r="G26" s="42">
        <v>560</v>
      </c>
      <c r="H26" s="42">
        <v>0</v>
      </c>
      <c r="I26" s="42">
        <v>0</v>
      </c>
      <c r="J26" s="55">
        <v>1728.41</v>
      </c>
      <c r="K26" s="41">
        <v>0</v>
      </c>
      <c r="L26" s="41">
        <v>0</v>
      </c>
      <c r="M26" s="56">
        <v>500</v>
      </c>
      <c r="N26" s="41">
        <v>0</v>
      </c>
      <c r="O26" s="41">
        <v>0</v>
      </c>
      <c r="P26" s="57">
        <v>500</v>
      </c>
      <c r="Q26" s="41">
        <v>0</v>
      </c>
      <c r="R26" s="41">
        <v>0</v>
      </c>
      <c r="S26" s="16"/>
      <c r="T26" s="16"/>
    </row>
    <row r="27" spans="1:20" ht="15.75" x14ac:dyDescent="0.25">
      <c r="A27" s="103" t="s">
        <v>28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6"/>
      <c r="T27" s="16"/>
    </row>
    <row r="28" spans="1:20" ht="94.5" x14ac:dyDescent="0.25">
      <c r="A28" s="43" t="s">
        <v>29</v>
      </c>
      <c r="B28" s="58" t="s">
        <v>30</v>
      </c>
      <c r="C28" s="59" t="s">
        <v>17</v>
      </c>
      <c r="D28" s="47">
        <f t="shared" ref="D28:F30" si="3">G28+J28+M28+P28</f>
        <v>136</v>
      </c>
      <c r="E28" s="47">
        <f t="shared" si="3"/>
        <v>0</v>
      </c>
      <c r="F28" s="47">
        <f t="shared" si="3"/>
        <v>0</v>
      </c>
      <c r="G28" s="60">
        <v>0</v>
      </c>
      <c r="H28" s="61">
        <v>0</v>
      </c>
      <c r="I28" s="47">
        <v>0</v>
      </c>
      <c r="J28" s="61">
        <v>136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16"/>
      <c r="T28" s="16"/>
    </row>
    <row r="29" spans="1:20" ht="63" x14ac:dyDescent="0.25">
      <c r="A29" s="52" t="s">
        <v>31</v>
      </c>
      <c r="B29" s="58" t="s">
        <v>32</v>
      </c>
      <c r="C29" s="62" t="s">
        <v>23</v>
      </c>
      <c r="D29" s="47">
        <f t="shared" si="3"/>
        <v>0</v>
      </c>
      <c r="E29" s="47">
        <f t="shared" si="3"/>
        <v>0</v>
      </c>
      <c r="F29" s="47">
        <f t="shared" si="3"/>
        <v>0</v>
      </c>
      <c r="G29" s="61">
        <v>0</v>
      </c>
      <c r="H29" s="42">
        <v>0</v>
      </c>
      <c r="I29" s="42">
        <v>0</v>
      </c>
      <c r="J29" s="55">
        <v>0</v>
      </c>
      <c r="K29" s="41">
        <v>0</v>
      </c>
      <c r="L29" s="41">
        <v>0</v>
      </c>
      <c r="M29" s="56">
        <v>0</v>
      </c>
      <c r="N29" s="41">
        <v>0</v>
      </c>
      <c r="O29" s="41">
        <v>0</v>
      </c>
      <c r="P29" s="47">
        <v>0</v>
      </c>
      <c r="Q29" s="47">
        <v>0</v>
      </c>
      <c r="R29" s="47">
        <v>0</v>
      </c>
      <c r="S29" s="16"/>
      <c r="T29" s="16"/>
    </row>
    <row r="30" spans="1:20" ht="78.75" x14ac:dyDescent="0.25">
      <c r="A30" s="52" t="s">
        <v>33</v>
      </c>
      <c r="B30" s="58" t="s">
        <v>34</v>
      </c>
      <c r="C30" s="62" t="s">
        <v>23</v>
      </c>
      <c r="D30" s="47">
        <f t="shared" si="3"/>
        <v>0</v>
      </c>
      <c r="E30" s="47">
        <f t="shared" si="3"/>
        <v>0</v>
      </c>
      <c r="F30" s="47">
        <f t="shared" si="3"/>
        <v>0</v>
      </c>
      <c r="G30" s="61">
        <v>0</v>
      </c>
      <c r="H30" s="42">
        <v>0</v>
      </c>
      <c r="I30" s="42">
        <v>0</v>
      </c>
      <c r="J30" s="55">
        <v>0</v>
      </c>
      <c r="K30" s="63">
        <v>0</v>
      </c>
      <c r="L30" s="41">
        <v>0</v>
      </c>
      <c r="M30" s="56">
        <v>0</v>
      </c>
      <c r="N30" s="41">
        <v>0</v>
      </c>
      <c r="O30" s="41">
        <v>0</v>
      </c>
      <c r="P30" s="47">
        <v>0</v>
      </c>
      <c r="Q30" s="47">
        <v>0</v>
      </c>
      <c r="R30" s="47">
        <v>0</v>
      </c>
      <c r="S30" s="16"/>
      <c r="T30" s="16"/>
    </row>
    <row r="31" spans="1:20" ht="15.75" x14ac:dyDescent="0.25">
      <c r="A31" s="103" t="s">
        <v>35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6"/>
      <c r="T31" s="16"/>
    </row>
    <row r="32" spans="1:20" ht="94.5" x14ac:dyDescent="0.25">
      <c r="A32" s="64" t="s">
        <v>36</v>
      </c>
      <c r="B32" s="65" t="s">
        <v>37</v>
      </c>
      <c r="C32" s="66" t="s">
        <v>38</v>
      </c>
      <c r="D32" s="47">
        <f>G32+J32+M32+P32</f>
        <v>0</v>
      </c>
      <c r="E32" s="47">
        <f>H32+K32+N32+Q32</f>
        <v>0</v>
      </c>
      <c r="F32" s="47">
        <f>I32+L32+O32+R32</f>
        <v>0</v>
      </c>
      <c r="G32" s="61">
        <v>0</v>
      </c>
      <c r="H32" s="61">
        <v>0</v>
      </c>
      <c r="I32" s="61">
        <v>0</v>
      </c>
      <c r="J32" s="61">
        <v>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16"/>
      <c r="T32" s="16"/>
    </row>
    <row r="33" spans="1:20" ht="15.75" x14ac:dyDescent="0.25">
      <c r="A33" s="102" t="s">
        <v>39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6"/>
      <c r="T33" s="16"/>
    </row>
    <row r="34" spans="1:20" ht="15.75" x14ac:dyDescent="0.25">
      <c r="A34" s="103" t="s">
        <v>40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6"/>
      <c r="T34" s="16"/>
    </row>
    <row r="35" spans="1:20" ht="78.75" x14ac:dyDescent="0.25">
      <c r="A35" s="67" t="s">
        <v>41</v>
      </c>
      <c r="B35" s="68" t="s">
        <v>79</v>
      </c>
      <c r="C35" s="69" t="s">
        <v>23</v>
      </c>
      <c r="D35" s="47">
        <f t="shared" ref="D35:F47" si="4">G35+J35+M35+P35</f>
        <v>0</v>
      </c>
      <c r="E35" s="47">
        <f t="shared" si="4"/>
        <v>2837.6190000000001</v>
      </c>
      <c r="F35" s="47">
        <f t="shared" si="4"/>
        <v>0</v>
      </c>
      <c r="G35" s="70">
        <v>0</v>
      </c>
      <c r="H35" s="70">
        <v>0</v>
      </c>
      <c r="I35" s="71">
        <v>0</v>
      </c>
      <c r="J35" s="70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47">
        <v>0</v>
      </c>
      <c r="Q35" s="47">
        <v>2837.6190000000001</v>
      </c>
      <c r="R35" s="47">
        <v>0</v>
      </c>
      <c r="S35" s="16"/>
      <c r="T35" s="16"/>
    </row>
    <row r="36" spans="1:20" ht="63" x14ac:dyDescent="0.25">
      <c r="A36" s="72" t="s">
        <v>42</v>
      </c>
      <c r="B36" s="68" t="s">
        <v>43</v>
      </c>
      <c r="C36" s="69" t="s">
        <v>23</v>
      </c>
      <c r="D36" s="47">
        <v>0</v>
      </c>
      <c r="E36" s="47">
        <v>0</v>
      </c>
      <c r="F36" s="47">
        <v>0</v>
      </c>
      <c r="G36" s="70">
        <v>0</v>
      </c>
      <c r="H36" s="70">
        <v>0</v>
      </c>
      <c r="I36" s="71">
        <v>0</v>
      </c>
      <c r="J36" s="70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47">
        <v>0</v>
      </c>
      <c r="Q36" s="47">
        <v>0</v>
      </c>
      <c r="R36" s="47">
        <v>0</v>
      </c>
      <c r="S36" s="16"/>
      <c r="T36" s="16"/>
    </row>
    <row r="37" spans="1:20" ht="63" x14ac:dyDescent="0.25">
      <c r="A37" s="67" t="s">
        <v>44</v>
      </c>
      <c r="B37" s="68" t="s">
        <v>45</v>
      </c>
      <c r="C37" s="69" t="s">
        <v>23</v>
      </c>
      <c r="D37" s="47">
        <f>G37+J37+M37+P37</f>
        <v>0</v>
      </c>
      <c r="E37" s="47">
        <f>H37+K37+N37+Q37</f>
        <v>0</v>
      </c>
      <c r="F37" s="47">
        <f>I37+L37+O37+R37</f>
        <v>0</v>
      </c>
      <c r="G37" s="70">
        <v>0</v>
      </c>
      <c r="H37" s="70">
        <v>0</v>
      </c>
      <c r="I37" s="71">
        <v>0</v>
      </c>
      <c r="J37" s="70">
        <v>0</v>
      </c>
      <c r="K37" s="71">
        <v>0</v>
      </c>
      <c r="L37" s="71">
        <v>0</v>
      </c>
      <c r="M37" s="70">
        <v>0</v>
      </c>
      <c r="N37" s="71">
        <v>0</v>
      </c>
      <c r="O37" s="71">
        <v>0</v>
      </c>
      <c r="P37" s="71">
        <v>0</v>
      </c>
      <c r="Q37" s="71">
        <v>0</v>
      </c>
      <c r="R37" s="47">
        <v>0</v>
      </c>
      <c r="S37" s="16"/>
      <c r="T37" s="16"/>
    </row>
    <row r="38" spans="1:20" ht="63" x14ac:dyDescent="0.25">
      <c r="A38" s="73" t="s">
        <v>46</v>
      </c>
      <c r="B38" s="68" t="s">
        <v>47</v>
      </c>
      <c r="C38" s="69" t="s">
        <v>23</v>
      </c>
      <c r="D38" s="41">
        <f>G38+J38+M38+P38</f>
        <v>0</v>
      </c>
      <c r="E38" s="41">
        <f>H38+K38+N38+Q38</f>
        <v>0</v>
      </c>
      <c r="F38" s="41">
        <f t="shared" si="4"/>
        <v>0</v>
      </c>
      <c r="G38" s="70">
        <v>0</v>
      </c>
      <c r="H38" s="70">
        <v>0</v>
      </c>
      <c r="I38" s="71">
        <v>0</v>
      </c>
      <c r="J38" s="70">
        <v>0</v>
      </c>
      <c r="K38" s="71">
        <v>0</v>
      </c>
      <c r="L38" s="71">
        <v>0</v>
      </c>
      <c r="M38" s="70">
        <v>0</v>
      </c>
      <c r="N38" s="71">
        <v>0</v>
      </c>
      <c r="O38" s="71">
        <v>0</v>
      </c>
      <c r="P38" s="41">
        <v>0</v>
      </c>
      <c r="Q38" s="41">
        <v>0</v>
      </c>
      <c r="R38" s="41">
        <v>0</v>
      </c>
      <c r="S38" s="16"/>
      <c r="T38" s="16"/>
    </row>
    <row r="39" spans="1:20" ht="63" x14ac:dyDescent="0.25">
      <c r="A39" s="73" t="s">
        <v>48</v>
      </c>
      <c r="B39" s="68" t="s">
        <v>49</v>
      </c>
      <c r="C39" s="69" t="s">
        <v>23</v>
      </c>
      <c r="D39" s="41">
        <f t="shared" ref="D39:D44" si="5">G39+J39+M39+P39</f>
        <v>0</v>
      </c>
      <c r="E39" s="41">
        <f>H39+K39+N39+Q39</f>
        <v>0</v>
      </c>
      <c r="F39" s="41">
        <v>0</v>
      </c>
      <c r="G39" s="70">
        <v>0</v>
      </c>
      <c r="H39" s="70">
        <v>0</v>
      </c>
      <c r="I39" s="71">
        <v>0</v>
      </c>
      <c r="J39" s="70">
        <v>0</v>
      </c>
      <c r="K39" s="71">
        <v>0</v>
      </c>
      <c r="L39" s="71">
        <v>0</v>
      </c>
      <c r="M39" s="70">
        <v>0</v>
      </c>
      <c r="N39" s="71">
        <v>0</v>
      </c>
      <c r="O39" s="71">
        <v>0</v>
      </c>
      <c r="P39" s="41">
        <v>0</v>
      </c>
      <c r="Q39" s="41">
        <v>0</v>
      </c>
      <c r="R39" s="41">
        <v>0</v>
      </c>
      <c r="S39" s="16"/>
      <c r="T39" s="16"/>
    </row>
    <row r="40" spans="1:20" ht="63" x14ac:dyDescent="0.25">
      <c r="A40" s="74" t="s">
        <v>50</v>
      </c>
      <c r="B40" s="75" t="s">
        <v>51</v>
      </c>
      <c r="C40" s="76" t="s">
        <v>23</v>
      </c>
      <c r="D40" s="42">
        <f t="shared" si="5"/>
        <v>105.857</v>
      </c>
      <c r="E40" s="42">
        <f>H40+K40+N40+Q40</f>
        <v>0</v>
      </c>
      <c r="F40" s="42">
        <v>0</v>
      </c>
      <c r="G40" s="70">
        <v>0</v>
      </c>
      <c r="H40" s="70">
        <v>0</v>
      </c>
      <c r="I40" s="70">
        <v>0</v>
      </c>
      <c r="J40" s="70">
        <v>105.857</v>
      </c>
      <c r="K40" s="70">
        <v>0</v>
      </c>
      <c r="L40" s="70">
        <v>0</v>
      </c>
      <c r="M40" s="70">
        <v>0</v>
      </c>
      <c r="N40" s="70">
        <v>0</v>
      </c>
      <c r="O40" s="70">
        <v>0</v>
      </c>
      <c r="P40" s="42">
        <v>0</v>
      </c>
      <c r="Q40" s="42">
        <v>0</v>
      </c>
      <c r="R40" s="42">
        <v>0</v>
      </c>
      <c r="S40" s="15"/>
      <c r="T40" s="15"/>
    </row>
    <row r="41" spans="1:20" ht="63" x14ac:dyDescent="0.25">
      <c r="A41" s="73" t="s">
        <v>52</v>
      </c>
      <c r="B41" s="68" t="s">
        <v>53</v>
      </c>
      <c r="C41" s="69" t="s">
        <v>23</v>
      </c>
      <c r="D41" s="41">
        <f t="shared" si="5"/>
        <v>0</v>
      </c>
      <c r="E41" s="41">
        <f>H41+K41+N41+Q41</f>
        <v>0</v>
      </c>
      <c r="F41" s="41">
        <v>0</v>
      </c>
      <c r="G41" s="70">
        <v>0</v>
      </c>
      <c r="H41" s="70">
        <v>0</v>
      </c>
      <c r="I41" s="71">
        <v>0</v>
      </c>
      <c r="J41" s="70">
        <v>0</v>
      </c>
      <c r="K41" s="71">
        <v>0</v>
      </c>
      <c r="L41" s="71">
        <v>0</v>
      </c>
      <c r="M41" s="70">
        <v>0</v>
      </c>
      <c r="N41" s="71">
        <v>0</v>
      </c>
      <c r="O41" s="71">
        <v>0</v>
      </c>
      <c r="P41" s="41">
        <v>0</v>
      </c>
      <c r="Q41" s="41">
        <v>0</v>
      </c>
      <c r="R41" s="41">
        <v>0</v>
      </c>
      <c r="S41" s="16"/>
      <c r="T41" s="16"/>
    </row>
    <row r="42" spans="1:20" ht="126" x14ac:dyDescent="0.25">
      <c r="A42" s="73" t="s">
        <v>54</v>
      </c>
      <c r="B42" s="77" t="s">
        <v>55</v>
      </c>
      <c r="C42" s="69" t="s">
        <v>23</v>
      </c>
      <c r="D42" s="41">
        <f t="shared" si="5"/>
        <v>0</v>
      </c>
      <c r="E42" s="41">
        <f t="shared" si="4"/>
        <v>0</v>
      </c>
      <c r="F42" s="41">
        <f t="shared" si="4"/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v>0</v>
      </c>
      <c r="S42" s="16"/>
      <c r="T42" s="16"/>
    </row>
    <row r="43" spans="1:20" ht="126" x14ac:dyDescent="0.25">
      <c r="A43" s="73" t="s">
        <v>56</v>
      </c>
      <c r="B43" s="77" t="s">
        <v>57</v>
      </c>
      <c r="C43" s="69" t="s">
        <v>23</v>
      </c>
      <c r="D43" s="47">
        <f t="shared" si="5"/>
        <v>0</v>
      </c>
      <c r="E43" s="47">
        <f t="shared" si="4"/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16"/>
      <c r="T43" s="16"/>
    </row>
    <row r="44" spans="1:20" ht="110.25" x14ac:dyDescent="0.25">
      <c r="A44" s="73" t="s">
        <v>58</v>
      </c>
      <c r="B44" s="77" t="s">
        <v>59</v>
      </c>
      <c r="C44" s="69" t="s">
        <v>23</v>
      </c>
      <c r="D44" s="47">
        <f t="shared" si="5"/>
        <v>0</v>
      </c>
      <c r="E44" s="47">
        <f t="shared" si="4"/>
        <v>0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0</v>
      </c>
      <c r="L44" s="47">
        <v>0</v>
      </c>
      <c r="M44" s="71">
        <v>0</v>
      </c>
      <c r="N44" s="71">
        <v>0</v>
      </c>
      <c r="O44" s="47">
        <v>0</v>
      </c>
      <c r="P44" s="47">
        <v>0</v>
      </c>
      <c r="Q44" s="47">
        <v>0</v>
      </c>
      <c r="R44" s="47">
        <v>0</v>
      </c>
      <c r="S44" s="16"/>
      <c r="T44" s="16"/>
    </row>
    <row r="45" spans="1:20" ht="126" x14ac:dyDescent="0.25">
      <c r="A45" s="73" t="s">
        <v>60</v>
      </c>
      <c r="B45" s="78" t="s">
        <v>61</v>
      </c>
      <c r="C45" s="69" t="s">
        <v>23</v>
      </c>
      <c r="D45" s="47">
        <f t="shared" si="4"/>
        <v>0</v>
      </c>
      <c r="E45" s="47">
        <f t="shared" si="4"/>
        <v>0</v>
      </c>
      <c r="F45" s="47">
        <f t="shared" si="4"/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16"/>
      <c r="T45" s="16"/>
    </row>
    <row r="46" spans="1:20" ht="78.75" x14ac:dyDescent="0.25">
      <c r="A46" s="73" t="s">
        <v>62</v>
      </c>
      <c r="B46" s="78" t="s">
        <v>63</v>
      </c>
      <c r="C46" s="69" t="s">
        <v>23</v>
      </c>
      <c r="D46" s="47">
        <f t="shared" si="4"/>
        <v>0</v>
      </c>
      <c r="E46" s="47">
        <f t="shared" si="4"/>
        <v>0</v>
      </c>
      <c r="F46" s="47">
        <f t="shared" si="4"/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16"/>
      <c r="T46" s="16"/>
    </row>
    <row r="47" spans="1:20" ht="157.5" x14ac:dyDescent="0.25">
      <c r="A47" s="79" t="s">
        <v>80</v>
      </c>
      <c r="B47" s="58" t="s">
        <v>81</v>
      </c>
      <c r="C47" s="40" t="s">
        <v>23</v>
      </c>
      <c r="D47" s="47">
        <f t="shared" si="4"/>
        <v>178.2</v>
      </c>
      <c r="E47" s="47">
        <f t="shared" si="4"/>
        <v>1687.9490000000001</v>
      </c>
      <c r="F47" s="47">
        <f t="shared" si="4"/>
        <v>0</v>
      </c>
      <c r="G47" s="42">
        <v>0</v>
      </c>
      <c r="H47" s="42">
        <v>0</v>
      </c>
      <c r="I47" s="41">
        <v>0</v>
      </c>
      <c r="J47" s="42">
        <v>178.2</v>
      </c>
      <c r="K47" s="41">
        <v>1687.9490000000001</v>
      </c>
      <c r="L47" s="41">
        <v>0</v>
      </c>
      <c r="M47" s="41">
        <v>0</v>
      </c>
      <c r="N47" s="41">
        <v>0</v>
      </c>
      <c r="O47" s="41">
        <v>0</v>
      </c>
      <c r="P47" s="47">
        <v>0</v>
      </c>
      <c r="Q47" s="47">
        <v>0</v>
      </c>
      <c r="R47" s="47">
        <v>0</v>
      </c>
      <c r="S47" s="16"/>
      <c r="T47" s="16"/>
    </row>
    <row r="48" spans="1:20" ht="15.75" x14ac:dyDescent="0.25">
      <c r="A48" s="104" t="s">
        <v>64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6"/>
      <c r="P48" s="36"/>
      <c r="Q48" s="36"/>
      <c r="R48" s="36"/>
      <c r="S48" s="16"/>
      <c r="T48" s="16"/>
    </row>
    <row r="49" spans="1:20" ht="141.75" x14ac:dyDescent="0.25">
      <c r="A49" s="64" t="s">
        <v>65</v>
      </c>
      <c r="B49" s="65" t="s">
        <v>66</v>
      </c>
      <c r="C49" s="80" t="s">
        <v>67</v>
      </c>
      <c r="D49" s="47">
        <f>G49+J49+M49+P49</f>
        <v>22944.25</v>
      </c>
      <c r="E49" s="47">
        <f t="shared" ref="D49:F52" si="6">H49+K49+N49+Q49</f>
        <v>0</v>
      </c>
      <c r="F49" s="47">
        <f t="shared" si="6"/>
        <v>4792.62</v>
      </c>
      <c r="G49" s="61">
        <v>5254.5</v>
      </c>
      <c r="H49" s="61">
        <v>0</v>
      </c>
      <c r="I49" s="61">
        <v>1244.82</v>
      </c>
      <c r="J49" s="81">
        <v>5896.875</v>
      </c>
      <c r="K49" s="47">
        <v>0</v>
      </c>
      <c r="L49" s="82">
        <v>1182.5999999999999</v>
      </c>
      <c r="M49" s="82">
        <v>5896.875</v>
      </c>
      <c r="N49" s="47">
        <v>0</v>
      </c>
      <c r="O49" s="82">
        <v>1182.5999999999999</v>
      </c>
      <c r="P49" s="82">
        <v>5896</v>
      </c>
      <c r="Q49" s="47">
        <v>0</v>
      </c>
      <c r="R49" s="47">
        <v>1182.5999999999999</v>
      </c>
      <c r="S49" s="16"/>
      <c r="T49" s="16"/>
    </row>
    <row r="50" spans="1:20" ht="141.75" x14ac:dyDescent="0.25">
      <c r="A50" s="52" t="s">
        <v>68</v>
      </c>
      <c r="B50" s="53" t="s">
        <v>69</v>
      </c>
      <c r="C50" s="54" t="s">
        <v>23</v>
      </c>
      <c r="D50" s="47">
        <f t="shared" si="6"/>
        <v>0</v>
      </c>
      <c r="E50" s="47">
        <f t="shared" si="6"/>
        <v>0</v>
      </c>
      <c r="F50" s="47">
        <f t="shared" si="6"/>
        <v>0</v>
      </c>
      <c r="G50" s="42">
        <v>0</v>
      </c>
      <c r="H50" s="42">
        <v>0</v>
      </c>
      <c r="I50" s="42">
        <v>0</v>
      </c>
      <c r="J50" s="42">
        <v>0</v>
      </c>
      <c r="K50" s="41">
        <v>0</v>
      </c>
      <c r="L50" s="56">
        <v>0</v>
      </c>
      <c r="M50" s="41">
        <v>0</v>
      </c>
      <c r="N50" s="41">
        <v>0</v>
      </c>
      <c r="O50" s="56">
        <v>0</v>
      </c>
      <c r="P50" s="83">
        <v>0</v>
      </c>
      <c r="Q50" s="47">
        <v>0</v>
      </c>
      <c r="R50" s="47">
        <v>0</v>
      </c>
      <c r="S50" s="16"/>
      <c r="T50" s="16"/>
    </row>
    <row r="51" spans="1:20" ht="63" x14ac:dyDescent="0.25">
      <c r="A51" s="52" t="s">
        <v>70</v>
      </c>
      <c r="B51" s="53" t="s">
        <v>71</v>
      </c>
      <c r="C51" s="54" t="s">
        <v>23</v>
      </c>
      <c r="D51" s="41">
        <f t="shared" si="6"/>
        <v>27.431000000000001</v>
      </c>
      <c r="E51" s="41">
        <f t="shared" si="6"/>
        <v>2715.6800000000003</v>
      </c>
      <c r="F51" s="41">
        <f t="shared" si="6"/>
        <v>0</v>
      </c>
      <c r="G51" s="42">
        <v>0</v>
      </c>
      <c r="H51" s="42">
        <v>0</v>
      </c>
      <c r="I51" s="42">
        <v>0</v>
      </c>
      <c r="J51" s="42">
        <v>13.253</v>
      </c>
      <c r="K51" s="41">
        <v>1312.097</v>
      </c>
      <c r="L51" s="41">
        <v>0</v>
      </c>
      <c r="M51" s="41">
        <v>14.178000000000001</v>
      </c>
      <c r="N51" s="41">
        <v>1403.5830000000001</v>
      </c>
      <c r="O51" s="41">
        <v>0</v>
      </c>
      <c r="P51" s="41">
        <v>0</v>
      </c>
      <c r="Q51" s="41">
        <v>0</v>
      </c>
      <c r="R51" s="41">
        <v>0</v>
      </c>
      <c r="S51" s="16"/>
      <c r="T51" s="16"/>
    </row>
    <row r="52" spans="1:20" ht="236.25" x14ac:dyDescent="0.25">
      <c r="A52" s="52" t="s">
        <v>72</v>
      </c>
      <c r="B52" s="53" t="s">
        <v>73</v>
      </c>
      <c r="C52" s="54" t="s">
        <v>23</v>
      </c>
      <c r="D52" s="41">
        <f t="shared" si="6"/>
        <v>0</v>
      </c>
      <c r="E52" s="41">
        <f t="shared" si="6"/>
        <v>0</v>
      </c>
      <c r="F52" s="41">
        <f t="shared" si="6"/>
        <v>0</v>
      </c>
      <c r="G52" s="42">
        <v>0</v>
      </c>
      <c r="H52" s="42">
        <v>0</v>
      </c>
      <c r="I52" s="42">
        <v>0</v>
      </c>
      <c r="J52" s="55">
        <v>0</v>
      </c>
      <c r="K52" s="41">
        <v>0</v>
      </c>
      <c r="L52" s="41">
        <v>0</v>
      </c>
      <c r="M52" s="56">
        <v>0</v>
      </c>
      <c r="N52" s="41">
        <v>0</v>
      </c>
      <c r="O52" s="41">
        <v>0</v>
      </c>
      <c r="P52" s="41">
        <v>0</v>
      </c>
      <c r="Q52" s="41">
        <v>0</v>
      </c>
      <c r="R52" s="41">
        <v>0</v>
      </c>
      <c r="S52" s="16"/>
      <c r="T52" s="16"/>
    </row>
    <row r="53" spans="1:20" ht="15.75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</row>
  </sheetData>
  <mergeCells count="32">
    <mergeCell ref="P18:R18"/>
    <mergeCell ref="A18:C18"/>
    <mergeCell ref="D18:F18"/>
    <mergeCell ref="G18:I18"/>
    <mergeCell ref="J18:L18"/>
    <mergeCell ref="M18:O18"/>
    <mergeCell ref="A33:R33"/>
    <mergeCell ref="A34:R34"/>
    <mergeCell ref="A48:O48"/>
    <mergeCell ref="A19:C19"/>
    <mergeCell ref="B20:B21"/>
    <mergeCell ref="A22:R22"/>
    <mergeCell ref="A23:R23"/>
    <mergeCell ref="A25:R25"/>
    <mergeCell ref="A27:R27"/>
    <mergeCell ref="A31:R31"/>
    <mergeCell ref="P1:Q1"/>
    <mergeCell ref="M7:R7"/>
    <mergeCell ref="A12:R12"/>
    <mergeCell ref="A13:R13"/>
    <mergeCell ref="A15:A16"/>
    <mergeCell ref="B15:B16"/>
    <mergeCell ref="C15:C16"/>
    <mergeCell ref="D15:F15"/>
    <mergeCell ref="G15:I15"/>
    <mergeCell ref="J15:L15"/>
    <mergeCell ref="M3:R3"/>
    <mergeCell ref="M4:T4"/>
    <mergeCell ref="M5:S5"/>
    <mergeCell ref="M6:S6"/>
    <mergeCell ref="M15:O15"/>
    <mergeCell ref="P15:R15"/>
  </mergeCells>
  <pageMargins left="0.7" right="0.7" top="0.75" bottom="0.75" header="0.3" footer="0.3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2021-11-26T01:53:05Z</dcterms:modified>
</cp:coreProperties>
</file>