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28" i="1" l="1"/>
  <c r="J32" i="1" l="1"/>
  <c r="G32" i="1"/>
  <c r="F41" i="1" l="1"/>
  <c r="H41" i="1" l="1"/>
  <c r="E41" i="1" l="1"/>
  <c r="L41" i="1" l="1"/>
  <c r="K41" i="1"/>
  <c r="M40" i="1"/>
  <c r="J40" i="1"/>
  <c r="G40" i="1"/>
  <c r="M38" i="1"/>
  <c r="J38" i="1"/>
  <c r="G38" i="1"/>
  <c r="M36" i="1"/>
  <c r="J36" i="1"/>
  <c r="G36" i="1"/>
  <c r="M34" i="1"/>
  <c r="J34" i="1"/>
  <c r="G34" i="1"/>
  <c r="M32" i="1"/>
  <c r="N32" i="1" s="1"/>
  <c r="M30" i="1"/>
  <c r="J30" i="1"/>
  <c r="G30" i="1"/>
  <c r="M28" i="1"/>
  <c r="J28" i="1"/>
  <c r="M26" i="1"/>
  <c r="J26" i="1"/>
  <c r="G26" i="1"/>
  <c r="M24" i="1"/>
  <c r="J24" i="1"/>
  <c r="G24" i="1"/>
  <c r="M22" i="1"/>
  <c r="J22" i="1"/>
  <c r="G22" i="1"/>
  <c r="M20" i="1"/>
  <c r="J20" i="1"/>
  <c r="G20" i="1"/>
  <c r="M18" i="1"/>
  <c r="J18" i="1"/>
  <c r="M16" i="1"/>
  <c r="G18" i="1"/>
  <c r="J16" i="1"/>
  <c r="G16" i="1"/>
  <c r="N40" i="1" l="1"/>
  <c r="N38" i="1"/>
  <c r="N28" i="1"/>
  <c r="N26" i="1"/>
  <c r="N20" i="1"/>
  <c r="N18" i="1"/>
  <c r="N16" i="1"/>
  <c r="N24" i="1"/>
  <c r="N36" i="1"/>
  <c r="N22" i="1"/>
  <c r="N30" i="1"/>
  <c r="N34" i="1"/>
  <c r="M41" i="1"/>
  <c r="M17" i="1"/>
  <c r="M19" i="1"/>
  <c r="M21" i="1"/>
  <c r="M23" i="1"/>
  <c r="M25" i="1"/>
  <c r="M27" i="1"/>
  <c r="M29" i="1"/>
  <c r="M31" i="1"/>
  <c r="M33" i="1"/>
  <c r="M35" i="1"/>
  <c r="M37" i="1"/>
  <c r="M39" i="1"/>
  <c r="M15" i="1"/>
  <c r="J17" i="1"/>
  <c r="J19" i="1"/>
  <c r="J21" i="1"/>
  <c r="J23" i="1"/>
  <c r="J25" i="1"/>
  <c r="J27" i="1"/>
  <c r="J29" i="1"/>
  <c r="J31" i="1"/>
  <c r="J33" i="1"/>
  <c r="J35" i="1"/>
  <c r="J37" i="1"/>
  <c r="J39" i="1"/>
  <c r="J15" i="1"/>
  <c r="G17" i="1"/>
  <c r="G19" i="1"/>
  <c r="G21" i="1"/>
  <c r="G23" i="1"/>
  <c r="G25" i="1"/>
  <c r="G27" i="1"/>
  <c r="G29" i="1"/>
  <c r="G31" i="1"/>
  <c r="G33" i="1"/>
  <c r="G35" i="1"/>
  <c r="G37" i="1"/>
  <c r="G39" i="1"/>
  <c r="G15" i="1"/>
  <c r="N29" i="1" l="1"/>
  <c r="N21" i="1"/>
  <c r="N39" i="1"/>
  <c r="N31" i="1"/>
  <c r="N37" i="1"/>
  <c r="N23" i="1"/>
  <c r="N35" i="1"/>
  <c r="N27" i="1"/>
  <c r="N19" i="1"/>
  <c r="N15" i="1"/>
  <c r="N33" i="1"/>
  <c r="N25" i="1"/>
  <c r="N17" i="1"/>
  <c r="I41" i="1"/>
  <c r="J41" i="1" l="1"/>
  <c r="G41" i="1"/>
  <c r="N41" i="1" l="1"/>
</calcChain>
</file>

<file path=xl/sharedStrings.xml><?xml version="1.0" encoding="utf-8"?>
<sst xmlns="http://schemas.openxmlformats.org/spreadsheetml/2006/main" count="70" uniqueCount="41">
  <si>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</si>
  <si>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</si>
  <si>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</si>
  <si>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</si>
  <si>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</si>
  <si>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</si>
  <si>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</si>
  <si>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</si>
  <si>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</si>
  <si>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</si>
  <si>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</si>
  <si>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</si>
  <si>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</si>
  <si>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</si>
  <si>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</si>
  <si>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</si>
  <si>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</si>
  <si>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</si>
  <si>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 xml:space="preserve">Форма контроля (оценки) за исполнением муниципальных заданий бюджетных учреждений общего образования                                                  Пожарского муниципального района   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</si>
  <si>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</si>
  <si>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</si>
  <si>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</si>
  <si>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>МОБУ СОШ №1 п.Лучегорск</t>
  </si>
  <si>
    <t>МОБУ СОШ №2 п.Лучегорск</t>
  </si>
  <si>
    <t>МОБУ СОШ №4 п.Лучегорск</t>
  </si>
  <si>
    <t>МОБУ СОШ №5 с.Нагорное</t>
  </si>
  <si>
    <t>МОБУ СОШ №6 с.Игнатьевка</t>
  </si>
  <si>
    <t>МОБУ СОШ №7 с.Пожарское</t>
  </si>
  <si>
    <t>МОБУ ООШ №8 с.Губерово</t>
  </si>
  <si>
    <t>МОБУ СОШ №10 с.Соболиное</t>
  </si>
  <si>
    <t>МОБУ ООШ №12 с. Федосьевка</t>
  </si>
  <si>
    <t>МОБУ СОШ №13 с.Светлогорье</t>
  </si>
  <si>
    <t>МОБУ СОШ №15 с.Красный ЯР</t>
  </si>
  <si>
    <t>МОБУ СОШ №16 с.Верхний Перевал</t>
  </si>
  <si>
    <t>МОБУ СОШ №17 с.Новостройка</t>
  </si>
  <si>
    <t>Исполнитель</t>
  </si>
  <si>
    <t>И.В. Сласникова</t>
  </si>
  <si>
    <t>2. организация летнего отдыха детей</t>
  </si>
  <si>
    <t xml:space="preserve">1. предоставление общего образования детям                                                                     </t>
  </si>
  <si>
    <t xml:space="preserve">1. предоставление общего и дошкольного образования детям                                                                            </t>
  </si>
  <si>
    <t>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</si>
</sst>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Arial Cyr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0" fillId="0" borderId="18" xfId="0" applyFont="1" applyBorder="1"/>
    <xf numFmtId="0" fontId="11" fillId="0" borderId="12" xfId="0" applyNumberFormat="1" applyFont="1" applyFill="1" applyBorder="1" applyAlignment="1">
      <alignment horizontal="center"/>
    </xf>
    <xf numFmtId="2" fontId="10" fillId="0" borderId="18" xfId="0" applyNumberFormat="1" applyFont="1" applyBorder="1"/>
    <xf numFmtId="0" fontId="13" fillId="0" borderId="13" xfId="0" applyFont="1" applyBorder="1" applyAlignment="1">
      <alignment horizontal="left" vertical="center" wrapText="1"/>
    </xf>
    <xf numFmtId="164" fontId="10" fillId="0" borderId="18" xfId="0" applyNumberFormat="1" applyFont="1" applyBorder="1"/>
    <xf numFmtId="0" fontId="4" fillId="0" borderId="0" xfId="0" applyFont="1" applyAlignment="1">
      <alignment horizontal="left"/>
    </xf>
    <xf numFmtId="2" fontId="1" fillId="0" borderId="13" xfId="0" applyNumberFormat="1" applyFont="1" applyBorder="1" applyAlignment="1">
      <alignment horizontal="center" vertical="top" wrapText="1"/>
    </xf>
    <xf numFmtId="164" fontId="1" fillId="0" borderId="13" xfId="0" applyNumberFormat="1" applyFont="1" applyBorder="1" applyAlignment="1">
      <alignment horizontal="center" vertical="top" wrapText="1"/>
    </xf>
    <xf numFmtId="2" fontId="1" fillId="0" borderId="12" xfId="0" applyNumberFormat="1" applyFont="1" applyBorder="1" applyAlignment="1">
      <alignment horizontal="center" vertical="top"/>
    </xf>
    <xf numFmtId="2" fontId="1" fillId="0" borderId="16" xfId="0" applyNumberFormat="1" applyFont="1" applyBorder="1" applyAlignment="1">
      <alignment horizontal="center" vertical="top"/>
    </xf>
    <xf numFmtId="2" fontId="1" fillId="0" borderId="19" xfId="0" applyNumberFormat="1" applyFont="1" applyBorder="1" applyAlignment="1">
      <alignment horizontal="center" vertical="top"/>
    </xf>
    <xf numFmtId="164" fontId="1" fillId="0" borderId="19" xfId="0" applyNumberFormat="1" applyFont="1" applyBorder="1" applyAlignment="1">
      <alignment horizontal="center" vertical="top" wrapText="1"/>
    </xf>
    <xf numFmtId="164" fontId="1" fillId="0" borderId="12" xfId="0" applyNumberFormat="1" applyFont="1" applyBorder="1" applyAlignment="1">
      <alignment horizontal="center" vertical="top" wrapText="1"/>
    </xf>
    <xf numFmtId="164" fontId="5" fillId="0" borderId="13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164" fontId="14" fillId="0" borderId="22" xfId="0" applyNumberFormat="1" applyFont="1" applyBorder="1" applyAlignment="1">
      <alignment horizontal="center"/>
    </xf>
    <xf numFmtId="164" fontId="10" fillId="0" borderId="20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0" fontId="11" fillId="0" borderId="22" xfId="0" applyNumberFormat="1" applyFont="1" applyFill="1" applyBorder="1" applyAlignment="1">
      <alignment horizontal="center"/>
    </xf>
    <xf numFmtId="2" fontId="0" fillId="0" borderId="0" xfId="0" applyNumberFormat="1"/>
    <xf numFmtId="0" fontId="4" fillId="0" borderId="0" xfId="0" applyFont="1"/>
    <xf numFmtId="0" fontId="1" fillId="3" borderId="6" xfId="0" applyFon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top" wrapText="1"/>
    </xf>
    <xf numFmtId="2" fontId="1" fillId="3" borderId="12" xfId="0" applyNumberFormat="1" applyFont="1" applyFill="1" applyBorder="1" applyAlignment="1">
      <alignment horizontal="center" vertical="top"/>
    </xf>
    <xf numFmtId="2" fontId="1" fillId="3" borderId="16" xfId="0" applyNumberFormat="1" applyFont="1" applyFill="1" applyBorder="1" applyAlignment="1">
      <alignment horizontal="center" vertical="top"/>
    </xf>
    <xf numFmtId="2" fontId="1" fillId="3" borderId="19" xfId="0" applyNumberFormat="1" applyFont="1" applyFill="1" applyBorder="1" applyAlignment="1">
      <alignment horizontal="center" vertical="top"/>
    </xf>
    <xf numFmtId="2" fontId="10" fillId="3" borderId="18" xfId="0" applyNumberFormat="1" applyFont="1" applyFill="1" applyBorder="1"/>
    <xf numFmtId="0" fontId="0" fillId="0" borderId="0" xfId="0" applyFill="1"/>
    <xf numFmtId="2" fontId="1" fillId="0" borderId="13" xfId="0" applyNumberFormat="1" applyFont="1" applyFill="1" applyBorder="1" applyAlignment="1">
      <alignment horizontal="center" vertical="center" wrapText="1"/>
    </xf>
    <xf numFmtId="2" fontId="1" fillId="0" borderId="12" xfId="0" applyNumberFormat="1" applyFont="1" applyFill="1" applyBorder="1" applyAlignment="1">
      <alignment horizontal="center" vertical="center"/>
    </xf>
    <xf numFmtId="2" fontId="1" fillId="0" borderId="16" xfId="0" applyNumberFormat="1" applyFont="1" applyFill="1" applyBorder="1" applyAlignment="1">
      <alignment horizontal="center" vertical="center"/>
    </xf>
    <xf numFmtId="2" fontId="1" fillId="0" borderId="19" xfId="0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7"/>
  <sheetViews>
    <sheetView tabSelected="1" zoomScale="80" zoomScaleNormal="80" workbookViewId="0">
      <selection activeCell="L47" sqref="L47:L48"/>
    </sheetView>
  </sheetViews>
  <sheetFormatPr defaultRowHeight="14.4" x14ac:dyDescent="0.3"/>
  <cols>
    <col min="1" max="1" width="2.44140625" customWidth="1"/>
    <col min="2" max="2" width="4.5546875" customWidth="1"/>
    <col min="3" max="3" width="27.6640625" customWidth="1"/>
    <col min="4" max="4" width="20.6640625" customWidth="1"/>
    <col min="5" max="5" width="9.44140625" customWidth="1"/>
    <col min="6" max="6" width="9.6640625" customWidth="1"/>
    <col min="7" max="7" width="6.44140625" customWidth="1"/>
    <col min="8" max="9" width="8.109375" customWidth="1"/>
    <col min="10" max="10" width="6.44140625" customWidth="1"/>
    <col min="11" max="11" width="7.77734375" customWidth="1"/>
    <col min="12" max="12" width="7.88671875" customWidth="1"/>
    <col min="13" max="13" width="7" customWidth="1"/>
    <col min="14" max="14" width="8.5546875" customWidth="1"/>
  </cols>
  <sheetData>
    <row r="2" spans="2:15" ht="28.2" customHeight="1" x14ac:dyDescent="0.3">
      <c r="B2" s="69" t="s">
        <v>18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</row>
    <row r="3" spans="2:15" ht="15.6" x14ac:dyDescent="0.3">
      <c r="F3" s="70" t="s">
        <v>40</v>
      </c>
      <c r="G3" s="70"/>
      <c r="H3" s="70"/>
      <c r="I3" s="70"/>
    </row>
    <row r="4" spans="2:15" x14ac:dyDescent="0.3">
      <c r="F4" s="71" t="s">
        <v>17</v>
      </c>
      <c r="G4" s="71"/>
      <c r="H4" s="71"/>
      <c r="I4" s="71"/>
    </row>
    <row r="5" spans="2:15" ht="15.6" x14ac:dyDescent="0.3">
      <c r="C5" s="72" t="s">
        <v>19</v>
      </c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2:15" x14ac:dyDescent="0.3">
      <c r="C6" s="73" t="s">
        <v>20</v>
      </c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</row>
    <row r="7" spans="2:15" ht="15" thickBot="1" x14ac:dyDescent="0.35">
      <c r="I7" s="32"/>
    </row>
    <row r="8" spans="2:15" ht="96.6" customHeight="1" x14ac:dyDescent="0.3">
      <c r="B8" s="61" t="s">
        <v>0</v>
      </c>
      <c r="C8" s="61" t="s">
        <v>1</v>
      </c>
      <c r="D8" s="61" t="s">
        <v>2</v>
      </c>
      <c r="E8" s="43" t="s">
        <v>3</v>
      </c>
      <c r="F8" s="44"/>
      <c r="G8" s="45"/>
      <c r="H8" s="43" t="s">
        <v>5</v>
      </c>
      <c r="I8" s="44"/>
      <c r="J8" s="45"/>
      <c r="K8" s="43" t="s">
        <v>7</v>
      </c>
      <c r="L8" s="44"/>
      <c r="M8" s="45"/>
      <c r="N8" s="61" t="s">
        <v>16</v>
      </c>
    </row>
    <row r="9" spans="2:15" x14ac:dyDescent="0.3">
      <c r="B9" s="62"/>
      <c r="C9" s="62"/>
      <c r="D9" s="62"/>
      <c r="E9" s="46" t="s">
        <v>4</v>
      </c>
      <c r="F9" s="47"/>
      <c r="G9" s="48"/>
      <c r="H9" s="46" t="s">
        <v>6</v>
      </c>
      <c r="I9" s="47"/>
      <c r="J9" s="48"/>
      <c r="K9" s="46" t="s">
        <v>8</v>
      </c>
      <c r="L9" s="47"/>
      <c r="M9" s="48"/>
      <c r="N9" s="64"/>
    </row>
    <row r="10" spans="2:15" ht="15" thickBot="1" x14ac:dyDescent="0.35">
      <c r="B10" s="62"/>
      <c r="C10" s="62"/>
      <c r="D10" s="62"/>
      <c r="E10" s="49"/>
      <c r="F10" s="50"/>
      <c r="G10" s="51"/>
      <c r="H10" s="49"/>
      <c r="I10" s="50"/>
      <c r="J10" s="51"/>
      <c r="K10" s="52"/>
      <c r="L10" s="53"/>
      <c r="M10" s="54"/>
      <c r="N10" s="65"/>
    </row>
    <row r="11" spans="2:15" ht="26.4" x14ac:dyDescent="0.3">
      <c r="B11" s="62"/>
      <c r="C11" s="62"/>
      <c r="D11" s="62"/>
      <c r="E11" s="57" t="s">
        <v>9</v>
      </c>
      <c r="F11" s="1" t="s">
        <v>10</v>
      </c>
      <c r="G11" s="57" t="s">
        <v>12</v>
      </c>
      <c r="H11" s="1" t="s">
        <v>13</v>
      </c>
      <c r="I11" s="1" t="s">
        <v>15</v>
      </c>
      <c r="J11" s="57" t="s">
        <v>12</v>
      </c>
      <c r="K11" s="55" t="s">
        <v>13</v>
      </c>
      <c r="L11" s="55" t="s">
        <v>15</v>
      </c>
      <c r="M11" s="57" t="s">
        <v>12</v>
      </c>
      <c r="N11" s="57" t="s">
        <v>12</v>
      </c>
    </row>
    <row r="12" spans="2:15" ht="15" thickBot="1" x14ac:dyDescent="0.35">
      <c r="B12" s="63"/>
      <c r="C12" s="63"/>
      <c r="D12" s="63"/>
      <c r="E12" s="58"/>
      <c r="F12" s="2" t="s">
        <v>11</v>
      </c>
      <c r="G12" s="58"/>
      <c r="H12" s="26" t="s">
        <v>14</v>
      </c>
      <c r="I12" s="26" t="s">
        <v>14</v>
      </c>
      <c r="J12" s="58"/>
      <c r="K12" s="56"/>
      <c r="L12" s="56"/>
      <c r="M12" s="58"/>
      <c r="N12" s="66"/>
    </row>
    <row r="13" spans="2:15" x14ac:dyDescent="0.3">
      <c r="B13" s="59">
        <v>1</v>
      </c>
      <c r="C13" s="59">
        <v>2</v>
      </c>
      <c r="D13" s="59">
        <v>3</v>
      </c>
      <c r="E13" s="59">
        <v>4</v>
      </c>
      <c r="F13" s="59">
        <v>5</v>
      </c>
      <c r="G13" s="59">
        <v>6</v>
      </c>
      <c r="H13" s="75">
        <v>7</v>
      </c>
      <c r="I13" s="75">
        <v>8</v>
      </c>
      <c r="J13" s="59">
        <v>9</v>
      </c>
      <c r="K13" s="77">
        <v>10</v>
      </c>
      <c r="L13" s="77">
        <v>11</v>
      </c>
      <c r="M13" s="79">
        <v>12</v>
      </c>
      <c r="N13" s="67">
        <v>13</v>
      </c>
    </row>
    <row r="14" spans="2:15" ht="21" customHeight="1" thickBot="1" x14ac:dyDescent="0.35">
      <c r="B14" s="60"/>
      <c r="C14" s="60"/>
      <c r="D14" s="60"/>
      <c r="E14" s="60"/>
      <c r="F14" s="60"/>
      <c r="G14" s="60"/>
      <c r="H14" s="76"/>
      <c r="I14" s="76"/>
      <c r="J14" s="60"/>
      <c r="K14" s="78"/>
      <c r="L14" s="78"/>
      <c r="M14" s="80"/>
      <c r="N14" s="68"/>
    </row>
    <row r="15" spans="2:15" ht="20.399999999999999" x14ac:dyDescent="0.3">
      <c r="B15" s="5">
        <v>1</v>
      </c>
      <c r="C15" s="40" t="s">
        <v>22</v>
      </c>
      <c r="D15" s="7" t="s">
        <v>38</v>
      </c>
      <c r="E15" s="10">
        <v>42527.6</v>
      </c>
      <c r="F15" s="10">
        <v>41561.9</v>
      </c>
      <c r="G15" s="10">
        <f>F15/E15*100</f>
        <v>97.729239364553848</v>
      </c>
      <c r="H15" s="27">
        <v>777</v>
      </c>
      <c r="I15" s="27">
        <v>750</v>
      </c>
      <c r="J15" s="10">
        <f>I15/H15*100</f>
        <v>96.525096525096515</v>
      </c>
      <c r="K15" s="33">
        <v>91</v>
      </c>
      <c r="L15" s="33">
        <v>90</v>
      </c>
      <c r="M15" s="18">
        <f>L15/K15*100</f>
        <v>98.901098901098905</v>
      </c>
      <c r="N15" s="17">
        <f>(G15+J15+M15)/3</f>
        <v>97.718478263583094</v>
      </c>
      <c r="O15" s="24"/>
    </row>
    <row r="16" spans="2:15" ht="20.399999999999999" x14ac:dyDescent="0.3">
      <c r="B16" s="5"/>
      <c r="C16" s="38"/>
      <c r="D16" s="7" t="s">
        <v>37</v>
      </c>
      <c r="E16" s="10">
        <v>289.2</v>
      </c>
      <c r="F16" s="10">
        <v>289.2</v>
      </c>
      <c r="G16" s="10">
        <f>F16/E16*100</f>
        <v>100</v>
      </c>
      <c r="H16" s="27">
        <v>140</v>
      </c>
      <c r="I16" s="27">
        <v>140</v>
      </c>
      <c r="J16" s="10">
        <f>I16/H16*100</f>
        <v>100</v>
      </c>
      <c r="K16" s="33">
        <v>30</v>
      </c>
      <c r="L16" s="33">
        <v>30</v>
      </c>
      <c r="M16" s="18">
        <f>L16/K16*100</f>
        <v>100</v>
      </c>
      <c r="N16" s="17">
        <f t="shared" ref="N16:N40" si="0">(G16+J16+M16)/3</f>
        <v>100</v>
      </c>
      <c r="O16" s="24"/>
    </row>
    <row r="17" spans="2:15" ht="20.399999999999999" x14ac:dyDescent="0.3">
      <c r="B17" s="5">
        <v>2</v>
      </c>
      <c r="C17" s="39" t="s">
        <v>23</v>
      </c>
      <c r="D17" s="7" t="s">
        <v>38</v>
      </c>
      <c r="E17" s="10">
        <v>47292.5</v>
      </c>
      <c r="F17" s="10">
        <v>45647.1</v>
      </c>
      <c r="G17" s="10">
        <f t="shared" ref="G17:G40" si="1">F17/E17*100</f>
        <v>96.520801395570118</v>
      </c>
      <c r="H17" s="28">
        <v>766</v>
      </c>
      <c r="I17" s="28">
        <v>741</v>
      </c>
      <c r="J17" s="10">
        <f t="shared" ref="J17:J40" si="2">I17/H17*100</f>
        <v>96.736292428198439</v>
      </c>
      <c r="K17" s="34">
        <v>96</v>
      </c>
      <c r="L17" s="34">
        <v>96</v>
      </c>
      <c r="M17" s="18">
        <f t="shared" ref="M17:M41" si="3">L17/K17*100</f>
        <v>100</v>
      </c>
      <c r="N17" s="17">
        <f t="shared" si="0"/>
        <v>97.752364607922857</v>
      </c>
      <c r="O17" s="24"/>
    </row>
    <row r="18" spans="2:15" ht="20.399999999999999" x14ac:dyDescent="0.3">
      <c r="B18" s="5"/>
      <c r="C18" s="38"/>
      <c r="D18" s="7" t="s">
        <v>37</v>
      </c>
      <c r="E18" s="12">
        <v>309.89999999999998</v>
      </c>
      <c r="F18" s="12">
        <v>309.89999999999998</v>
      </c>
      <c r="G18" s="10">
        <f t="shared" si="1"/>
        <v>100</v>
      </c>
      <c r="H18" s="28">
        <v>150</v>
      </c>
      <c r="I18" s="28">
        <v>150</v>
      </c>
      <c r="J18" s="10">
        <f t="shared" si="2"/>
        <v>100</v>
      </c>
      <c r="K18" s="34">
        <v>73</v>
      </c>
      <c r="L18" s="34">
        <v>73</v>
      </c>
      <c r="M18" s="18">
        <f t="shared" si="3"/>
        <v>100</v>
      </c>
      <c r="N18" s="17">
        <f t="shared" si="0"/>
        <v>100</v>
      </c>
      <c r="O18" s="24"/>
    </row>
    <row r="19" spans="2:15" ht="20.399999999999999" x14ac:dyDescent="0.3">
      <c r="B19" s="5">
        <v>3</v>
      </c>
      <c r="C19" s="37" t="s">
        <v>24</v>
      </c>
      <c r="D19" s="7" t="s">
        <v>38</v>
      </c>
      <c r="E19" s="12">
        <v>41500</v>
      </c>
      <c r="F19" s="12">
        <v>40617.300000000003</v>
      </c>
      <c r="G19" s="10">
        <f t="shared" si="1"/>
        <v>97.873012048192777</v>
      </c>
      <c r="H19" s="28">
        <v>709</v>
      </c>
      <c r="I19" s="28">
        <v>728</v>
      </c>
      <c r="J19" s="10">
        <f t="shared" si="2"/>
        <v>102.67983074753172</v>
      </c>
      <c r="K19" s="34">
        <v>92</v>
      </c>
      <c r="L19" s="34">
        <v>91</v>
      </c>
      <c r="M19" s="18">
        <f t="shared" si="3"/>
        <v>98.91304347826086</v>
      </c>
      <c r="N19" s="17">
        <f t="shared" si="0"/>
        <v>99.821962091328444</v>
      </c>
      <c r="O19" s="24"/>
    </row>
    <row r="20" spans="2:15" ht="20.399999999999999" x14ac:dyDescent="0.3">
      <c r="B20" s="5"/>
      <c r="C20" s="38"/>
      <c r="D20" s="7" t="s">
        <v>37</v>
      </c>
      <c r="E20" s="12">
        <v>343</v>
      </c>
      <c r="F20" s="12">
        <v>343</v>
      </c>
      <c r="G20" s="10">
        <f t="shared" si="1"/>
        <v>100</v>
      </c>
      <c r="H20" s="28">
        <v>166</v>
      </c>
      <c r="I20" s="28">
        <v>166</v>
      </c>
      <c r="J20" s="10">
        <f t="shared" si="2"/>
        <v>100</v>
      </c>
      <c r="K20" s="34">
        <v>32</v>
      </c>
      <c r="L20" s="34">
        <v>32</v>
      </c>
      <c r="M20" s="18">
        <f t="shared" si="3"/>
        <v>100</v>
      </c>
      <c r="N20" s="17">
        <f t="shared" si="0"/>
        <v>100</v>
      </c>
      <c r="O20" s="24"/>
    </row>
    <row r="21" spans="2:15" ht="20.399999999999999" x14ac:dyDescent="0.3">
      <c r="B21" s="5">
        <v>4</v>
      </c>
      <c r="C21" s="41" t="s">
        <v>25</v>
      </c>
      <c r="D21" s="7" t="s">
        <v>38</v>
      </c>
      <c r="E21" s="12">
        <v>13689.9</v>
      </c>
      <c r="F21" s="12">
        <v>13520.3</v>
      </c>
      <c r="G21" s="10">
        <f t="shared" si="1"/>
        <v>98.761130468447547</v>
      </c>
      <c r="H21" s="28">
        <v>61</v>
      </c>
      <c r="I21" s="28">
        <v>52</v>
      </c>
      <c r="J21" s="10">
        <f t="shared" si="2"/>
        <v>85.245901639344254</v>
      </c>
      <c r="K21" s="34">
        <v>92</v>
      </c>
      <c r="L21" s="34">
        <v>91</v>
      </c>
      <c r="M21" s="18">
        <f t="shared" si="3"/>
        <v>98.91304347826086</v>
      </c>
      <c r="N21" s="17">
        <f t="shared" si="0"/>
        <v>94.306691862017558</v>
      </c>
      <c r="O21" s="24"/>
    </row>
    <row r="22" spans="2:15" ht="20.399999999999999" x14ac:dyDescent="0.3">
      <c r="B22" s="5"/>
      <c r="C22" s="38"/>
      <c r="D22" s="7" t="s">
        <v>37</v>
      </c>
      <c r="E22" s="12">
        <v>51.6</v>
      </c>
      <c r="F22" s="12">
        <v>51.6</v>
      </c>
      <c r="G22" s="10">
        <f t="shared" si="1"/>
        <v>100</v>
      </c>
      <c r="H22" s="28">
        <v>25</v>
      </c>
      <c r="I22" s="28">
        <v>25</v>
      </c>
      <c r="J22" s="10">
        <f t="shared" si="2"/>
        <v>100</v>
      </c>
      <c r="K22" s="34">
        <v>35</v>
      </c>
      <c r="L22" s="34">
        <v>35</v>
      </c>
      <c r="M22" s="18">
        <f t="shared" si="3"/>
        <v>100</v>
      </c>
      <c r="N22" s="17">
        <f t="shared" si="0"/>
        <v>100</v>
      </c>
      <c r="O22" s="24"/>
    </row>
    <row r="23" spans="2:15" ht="30.6" x14ac:dyDescent="0.3">
      <c r="B23" s="5">
        <v>5</v>
      </c>
      <c r="C23" s="37" t="s">
        <v>26</v>
      </c>
      <c r="D23" s="7" t="s">
        <v>39</v>
      </c>
      <c r="E23" s="12">
        <v>17362.599999999999</v>
      </c>
      <c r="F23" s="12">
        <v>17362.599999999999</v>
      </c>
      <c r="G23" s="10">
        <f t="shared" si="1"/>
        <v>100</v>
      </c>
      <c r="H23" s="28">
        <v>109</v>
      </c>
      <c r="I23" s="28">
        <v>103</v>
      </c>
      <c r="J23" s="10">
        <f t="shared" si="2"/>
        <v>94.495412844036693</v>
      </c>
      <c r="K23" s="34">
        <v>88</v>
      </c>
      <c r="L23" s="34">
        <v>88</v>
      </c>
      <c r="M23" s="18">
        <f t="shared" si="3"/>
        <v>100</v>
      </c>
      <c r="N23" s="17">
        <f t="shared" si="0"/>
        <v>98.165137614678898</v>
      </c>
      <c r="O23" s="24"/>
    </row>
    <row r="24" spans="2:15" ht="20.399999999999999" x14ac:dyDescent="0.3">
      <c r="B24" s="5"/>
      <c r="C24" s="38"/>
      <c r="D24" s="7" t="s">
        <v>37</v>
      </c>
      <c r="E24" s="12">
        <v>62</v>
      </c>
      <c r="F24" s="12">
        <v>62</v>
      </c>
      <c r="G24" s="10">
        <f t="shared" si="1"/>
        <v>100</v>
      </c>
      <c r="H24" s="28">
        <v>30</v>
      </c>
      <c r="I24" s="28">
        <v>30</v>
      </c>
      <c r="J24" s="10">
        <f t="shared" si="2"/>
        <v>100</v>
      </c>
      <c r="K24" s="34">
        <v>33</v>
      </c>
      <c r="L24" s="34">
        <v>33</v>
      </c>
      <c r="M24" s="18">
        <f t="shared" si="3"/>
        <v>100</v>
      </c>
      <c r="N24" s="17">
        <f t="shared" si="0"/>
        <v>100</v>
      </c>
      <c r="O24" s="24"/>
    </row>
    <row r="25" spans="2:15" ht="30.6" x14ac:dyDescent="0.3">
      <c r="B25" s="5">
        <v>6</v>
      </c>
      <c r="C25" s="41" t="s">
        <v>27</v>
      </c>
      <c r="D25" s="7" t="s">
        <v>39</v>
      </c>
      <c r="E25" s="12">
        <v>22575.5</v>
      </c>
      <c r="F25" s="12">
        <v>22575.5</v>
      </c>
      <c r="G25" s="10">
        <f t="shared" si="1"/>
        <v>100</v>
      </c>
      <c r="H25" s="28">
        <v>164</v>
      </c>
      <c r="I25" s="28">
        <v>154</v>
      </c>
      <c r="J25" s="10">
        <f t="shared" si="2"/>
        <v>93.902439024390233</v>
      </c>
      <c r="K25" s="34">
        <v>94</v>
      </c>
      <c r="L25" s="34">
        <v>90</v>
      </c>
      <c r="M25" s="18">
        <f t="shared" si="3"/>
        <v>95.744680851063833</v>
      </c>
      <c r="N25" s="17">
        <f t="shared" si="0"/>
        <v>96.549039958484684</v>
      </c>
      <c r="O25" s="24"/>
    </row>
    <row r="26" spans="2:15" ht="20.399999999999999" x14ac:dyDescent="0.3">
      <c r="B26" s="5"/>
      <c r="C26" s="38"/>
      <c r="D26" s="7" t="s">
        <v>37</v>
      </c>
      <c r="E26" s="12">
        <v>113.6</v>
      </c>
      <c r="F26" s="12">
        <v>113.6</v>
      </c>
      <c r="G26" s="10">
        <f t="shared" si="1"/>
        <v>100</v>
      </c>
      <c r="H26" s="28">
        <v>55</v>
      </c>
      <c r="I26" s="28">
        <v>55</v>
      </c>
      <c r="J26" s="10">
        <f t="shared" si="2"/>
        <v>100</v>
      </c>
      <c r="K26" s="34">
        <v>42</v>
      </c>
      <c r="L26" s="34">
        <v>42</v>
      </c>
      <c r="M26" s="18">
        <f t="shared" si="3"/>
        <v>100</v>
      </c>
      <c r="N26" s="17">
        <f t="shared" si="0"/>
        <v>100</v>
      </c>
      <c r="O26" s="24"/>
    </row>
    <row r="27" spans="2:15" ht="20.399999999999999" x14ac:dyDescent="0.3">
      <c r="B27" s="5">
        <v>7</v>
      </c>
      <c r="C27" s="37" t="s">
        <v>28</v>
      </c>
      <c r="D27" s="7" t="s">
        <v>38</v>
      </c>
      <c r="E27" s="12">
        <v>13508.9</v>
      </c>
      <c r="F27" s="12">
        <v>13508.9</v>
      </c>
      <c r="G27" s="10">
        <f t="shared" si="1"/>
        <v>100</v>
      </c>
      <c r="H27" s="28">
        <v>66</v>
      </c>
      <c r="I27" s="28">
        <v>50</v>
      </c>
      <c r="J27" s="10">
        <f t="shared" si="2"/>
        <v>75.757575757575751</v>
      </c>
      <c r="K27" s="34">
        <v>85</v>
      </c>
      <c r="L27" s="34">
        <v>85</v>
      </c>
      <c r="M27" s="18">
        <f t="shared" si="3"/>
        <v>100</v>
      </c>
      <c r="N27" s="17">
        <f t="shared" si="0"/>
        <v>91.919191919191917</v>
      </c>
      <c r="O27" s="24"/>
    </row>
    <row r="28" spans="2:15" ht="20.399999999999999" x14ac:dyDescent="0.3">
      <c r="B28" s="5"/>
      <c r="C28" s="38"/>
      <c r="D28" s="7" t="s">
        <v>37</v>
      </c>
      <c r="E28" s="12">
        <v>62</v>
      </c>
      <c r="F28" s="12">
        <v>62</v>
      </c>
      <c r="G28" s="10">
        <f t="shared" si="1"/>
        <v>100</v>
      </c>
      <c r="H28" s="28">
        <v>30</v>
      </c>
      <c r="I28" s="28">
        <v>30</v>
      </c>
      <c r="J28" s="10">
        <f t="shared" si="2"/>
        <v>100</v>
      </c>
      <c r="K28" s="34">
        <v>30</v>
      </c>
      <c r="L28" s="34">
        <v>30</v>
      </c>
      <c r="M28" s="18">
        <f t="shared" si="3"/>
        <v>100</v>
      </c>
      <c r="N28" s="17">
        <f t="shared" si="0"/>
        <v>100</v>
      </c>
      <c r="O28" s="24"/>
    </row>
    <row r="29" spans="2:15" ht="30.6" x14ac:dyDescent="0.3">
      <c r="B29" s="5">
        <v>8</v>
      </c>
      <c r="C29" s="39" t="s">
        <v>29</v>
      </c>
      <c r="D29" s="7" t="s">
        <v>39</v>
      </c>
      <c r="E29" s="12">
        <v>13269.1</v>
      </c>
      <c r="F29" s="12">
        <v>13269.1</v>
      </c>
      <c r="G29" s="11">
        <f t="shared" si="1"/>
        <v>100</v>
      </c>
      <c r="H29" s="28">
        <v>58</v>
      </c>
      <c r="I29" s="28">
        <v>60</v>
      </c>
      <c r="J29" s="11">
        <f t="shared" si="2"/>
        <v>103.44827586206897</v>
      </c>
      <c r="K29" s="34">
        <v>95</v>
      </c>
      <c r="L29" s="34">
        <v>94</v>
      </c>
      <c r="M29" s="18">
        <f t="shared" si="3"/>
        <v>98.94736842105263</v>
      </c>
      <c r="N29" s="17">
        <f t="shared" si="0"/>
        <v>100.79854809437386</v>
      </c>
      <c r="O29" s="24"/>
    </row>
    <row r="30" spans="2:15" ht="20.399999999999999" x14ac:dyDescent="0.3">
      <c r="B30" s="5"/>
      <c r="C30" s="38"/>
      <c r="D30" s="7" t="s">
        <v>37</v>
      </c>
      <c r="E30" s="12">
        <v>28.9</v>
      </c>
      <c r="F30" s="12">
        <v>28.9</v>
      </c>
      <c r="G30" s="11">
        <f t="shared" si="1"/>
        <v>100</v>
      </c>
      <c r="H30" s="28">
        <v>14</v>
      </c>
      <c r="I30" s="28">
        <v>14</v>
      </c>
      <c r="J30" s="11">
        <f t="shared" si="2"/>
        <v>100</v>
      </c>
      <c r="K30" s="34">
        <v>25</v>
      </c>
      <c r="L30" s="34">
        <v>25</v>
      </c>
      <c r="M30" s="18">
        <f t="shared" si="3"/>
        <v>100</v>
      </c>
      <c r="N30" s="17">
        <f t="shared" si="0"/>
        <v>100</v>
      </c>
      <c r="O30" s="24"/>
    </row>
    <row r="31" spans="2:15" ht="20.399999999999999" x14ac:dyDescent="0.3">
      <c r="B31" s="5">
        <v>9</v>
      </c>
      <c r="C31" s="39" t="s">
        <v>30</v>
      </c>
      <c r="D31" s="7" t="s">
        <v>38</v>
      </c>
      <c r="E31" s="12">
        <v>12148.8</v>
      </c>
      <c r="F31" s="12">
        <v>11902.8</v>
      </c>
      <c r="G31" s="10">
        <f t="shared" si="1"/>
        <v>97.975108652706439</v>
      </c>
      <c r="H31" s="28">
        <v>52</v>
      </c>
      <c r="I31" s="28">
        <v>49</v>
      </c>
      <c r="J31" s="11">
        <f t="shared" si="2"/>
        <v>94.230769230769226</v>
      </c>
      <c r="K31" s="34">
        <v>70</v>
      </c>
      <c r="L31" s="34">
        <v>70</v>
      </c>
      <c r="M31" s="18">
        <f t="shared" si="3"/>
        <v>100</v>
      </c>
      <c r="N31" s="17">
        <f t="shared" si="0"/>
        <v>97.401959294491874</v>
      </c>
      <c r="O31" s="24"/>
    </row>
    <row r="32" spans="2:15" ht="20.399999999999999" x14ac:dyDescent="0.3">
      <c r="B32" s="5"/>
      <c r="C32" s="38"/>
      <c r="D32" s="7" t="s">
        <v>37</v>
      </c>
      <c r="E32" s="12">
        <v>41.3</v>
      </c>
      <c r="F32" s="12">
        <v>41.3</v>
      </c>
      <c r="G32" s="11">
        <f t="shared" si="1"/>
        <v>100</v>
      </c>
      <c r="H32" s="28">
        <v>20</v>
      </c>
      <c r="I32" s="28">
        <v>20</v>
      </c>
      <c r="J32" s="11">
        <f t="shared" si="2"/>
        <v>100</v>
      </c>
      <c r="K32" s="34">
        <v>24</v>
      </c>
      <c r="L32" s="34">
        <v>24</v>
      </c>
      <c r="M32" s="18">
        <f t="shared" si="3"/>
        <v>100</v>
      </c>
      <c r="N32" s="17">
        <f t="shared" si="0"/>
        <v>100</v>
      </c>
      <c r="O32" s="24"/>
    </row>
    <row r="33" spans="2:15" ht="20.399999999999999" x14ac:dyDescent="0.3">
      <c r="B33" s="5">
        <v>10</v>
      </c>
      <c r="C33" s="37" t="s">
        <v>31</v>
      </c>
      <c r="D33" s="7" t="s">
        <v>38</v>
      </c>
      <c r="E33" s="12">
        <v>18334.900000000001</v>
      </c>
      <c r="F33" s="12">
        <v>18110.3</v>
      </c>
      <c r="G33" s="11">
        <f t="shared" si="1"/>
        <v>98.77501377155042</v>
      </c>
      <c r="H33" s="28">
        <v>170</v>
      </c>
      <c r="I33" s="28">
        <v>163</v>
      </c>
      <c r="J33" s="11">
        <f t="shared" si="2"/>
        <v>95.882352941176478</v>
      </c>
      <c r="K33" s="34">
        <v>92</v>
      </c>
      <c r="L33" s="34">
        <v>91</v>
      </c>
      <c r="M33" s="18">
        <f t="shared" si="3"/>
        <v>98.91304347826086</v>
      </c>
      <c r="N33" s="17">
        <f t="shared" si="0"/>
        <v>97.856803396995929</v>
      </c>
      <c r="O33" s="24"/>
    </row>
    <row r="34" spans="2:15" ht="20.399999999999999" x14ac:dyDescent="0.3">
      <c r="B34" s="5"/>
      <c r="C34" s="38"/>
      <c r="D34" s="7" t="s">
        <v>37</v>
      </c>
      <c r="E34" s="12">
        <v>103.3</v>
      </c>
      <c r="F34" s="12">
        <v>103.3</v>
      </c>
      <c r="G34" s="11">
        <f t="shared" si="1"/>
        <v>100</v>
      </c>
      <c r="H34" s="28">
        <v>50</v>
      </c>
      <c r="I34" s="28">
        <v>50</v>
      </c>
      <c r="J34" s="11">
        <f t="shared" si="2"/>
        <v>100</v>
      </c>
      <c r="K34" s="34">
        <v>27</v>
      </c>
      <c r="L34" s="34">
        <v>27</v>
      </c>
      <c r="M34" s="18">
        <f t="shared" si="3"/>
        <v>100</v>
      </c>
      <c r="N34" s="17">
        <f t="shared" si="0"/>
        <v>100</v>
      </c>
      <c r="O34" s="24"/>
    </row>
    <row r="35" spans="2:15" ht="30.6" x14ac:dyDescent="0.3">
      <c r="B35" s="5">
        <v>11</v>
      </c>
      <c r="C35" s="41" t="s">
        <v>32</v>
      </c>
      <c r="D35" s="7" t="s">
        <v>39</v>
      </c>
      <c r="E35" s="12">
        <v>21204</v>
      </c>
      <c r="F35" s="12">
        <v>21204</v>
      </c>
      <c r="G35" s="10">
        <f t="shared" si="1"/>
        <v>100</v>
      </c>
      <c r="H35" s="28">
        <v>91</v>
      </c>
      <c r="I35" s="28">
        <v>86</v>
      </c>
      <c r="J35" s="11">
        <f t="shared" si="2"/>
        <v>94.505494505494497</v>
      </c>
      <c r="K35" s="34">
        <v>95</v>
      </c>
      <c r="L35" s="34">
        <v>95</v>
      </c>
      <c r="M35" s="18">
        <f t="shared" si="3"/>
        <v>100</v>
      </c>
      <c r="N35" s="17">
        <f t="shared" si="0"/>
        <v>98.168498168498161</v>
      </c>
      <c r="O35" s="24"/>
    </row>
    <row r="36" spans="2:15" ht="20.399999999999999" x14ac:dyDescent="0.3">
      <c r="B36" s="5"/>
      <c r="C36" s="38"/>
      <c r="D36" s="7" t="s">
        <v>37</v>
      </c>
      <c r="E36" s="12">
        <v>72.3</v>
      </c>
      <c r="F36" s="12">
        <v>72.3</v>
      </c>
      <c r="G36" s="11">
        <f t="shared" si="1"/>
        <v>100</v>
      </c>
      <c r="H36" s="28">
        <v>35</v>
      </c>
      <c r="I36" s="28">
        <v>35</v>
      </c>
      <c r="J36" s="11">
        <f t="shared" si="2"/>
        <v>100</v>
      </c>
      <c r="K36" s="34">
        <v>30</v>
      </c>
      <c r="L36" s="34">
        <v>30</v>
      </c>
      <c r="M36" s="18">
        <f t="shared" si="3"/>
        <v>100</v>
      </c>
      <c r="N36" s="17">
        <f t="shared" si="0"/>
        <v>100</v>
      </c>
      <c r="O36" s="24"/>
    </row>
    <row r="37" spans="2:15" ht="20.399999999999999" x14ac:dyDescent="0.3">
      <c r="B37" s="5">
        <v>12</v>
      </c>
      <c r="C37" s="37" t="s">
        <v>33</v>
      </c>
      <c r="D37" s="7" t="s">
        <v>38</v>
      </c>
      <c r="E37" s="12">
        <v>16387.3</v>
      </c>
      <c r="F37" s="12">
        <v>16267.5</v>
      </c>
      <c r="G37" s="11">
        <f t="shared" si="1"/>
        <v>99.268946074093961</v>
      </c>
      <c r="H37" s="28">
        <v>110</v>
      </c>
      <c r="I37" s="28">
        <v>102</v>
      </c>
      <c r="J37" s="11">
        <f t="shared" si="2"/>
        <v>92.72727272727272</v>
      </c>
      <c r="K37" s="34">
        <v>88</v>
      </c>
      <c r="L37" s="34">
        <v>87</v>
      </c>
      <c r="M37" s="18">
        <f t="shared" si="3"/>
        <v>98.86363636363636</v>
      </c>
      <c r="N37" s="17">
        <f t="shared" si="0"/>
        <v>96.953285055001018</v>
      </c>
      <c r="O37" s="24"/>
    </row>
    <row r="38" spans="2:15" ht="20.399999999999999" x14ac:dyDescent="0.3">
      <c r="B38" s="5"/>
      <c r="C38" s="38"/>
      <c r="D38" s="7" t="s">
        <v>37</v>
      </c>
      <c r="E38" s="13">
        <v>93</v>
      </c>
      <c r="F38" s="13">
        <v>93</v>
      </c>
      <c r="G38" s="11">
        <f t="shared" si="1"/>
        <v>100</v>
      </c>
      <c r="H38" s="29">
        <v>45</v>
      </c>
      <c r="I38" s="29">
        <v>45</v>
      </c>
      <c r="J38" s="11">
        <f t="shared" si="2"/>
        <v>100</v>
      </c>
      <c r="K38" s="35">
        <v>35</v>
      </c>
      <c r="L38" s="35">
        <v>35</v>
      </c>
      <c r="M38" s="18">
        <f t="shared" si="3"/>
        <v>100</v>
      </c>
      <c r="N38" s="17">
        <f t="shared" si="0"/>
        <v>100</v>
      </c>
      <c r="O38" s="24"/>
    </row>
    <row r="39" spans="2:15" ht="20.399999999999999" x14ac:dyDescent="0.3">
      <c r="B39" s="5">
        <v>13</v>
      </c>
      <c r="C39" s="37" t="s">
        <v>34</v>
      </c>
      <c r="D39" s="7" t="s">
        <v>38</v>
      </c>
      <c r="E39" s="12">
        <v>17318.5</v>
      </c>
      <c r="F39" s="12">
        <v>17172.3</v>
      </c>
      <c r="G39" s="16">
        <f t="shared" si="1"/>
        <v>99.155816034875997</v>
      </c>
      <c r="H39" s="28">
        <v>174</v>
      </c>
      <c r="I39" s="28">
        <v>159</v>
      </c>
      <c r="J39" s="16">
        <f t="shared" si="2"/>
        <v>91.379310344827587</v>
      </c>
      <c r="K39" s="34">
        <v>95</v>
      </c>
      <c r="L39" s="34">
        <v>95</v>
      </c>
      <c r="M39" s="19">
        <f t="shared" si="3"/>
        <v>100</v>
      </c>
      <c r="N39" s="17">
        <f t="shared" si="0"/>
        <v>96.845042126567861</v>
      </c>
      <c r="O39" s="24"/>
    </row>
    <row r="40" spans="2:15" ht="21" thickBot="1" x14ac:dyDescent="0.35">
      <c r="B40" s="23"/>
      <c r="C40" s="42"/>
      <c r="D40" s="7" t="s">
        <v>37</v>
      </c>
      <c r="E40" s="14">
        <v>103.3</v>
      </c>
      <c r="F40" s="14">
        <v>103.3</v>
      </c>
      <c r="G40" s="15">
        <f t="shared" si="1"/>
        <v>100</v>
      </c>
      <c r="H40" s="30">
        <v>50</v>
      </c>
      <c r="I40" s="30">
        <v>50</v>
      </c>
      <c r="J40" s="15">
        <f t="shared" si="2"/>
        <v>100</v>
      </c>
      <c r="K40" s="36">
        <v>33</v>
      </c>
      <c r="L40" s="36">
        <v>33</v>
      </c>
      <c r="M40" s="22">
        <f t="shared" si="3"/>
        <v>100</v>
      </c>
      <c r="N40" s="17">
        <f t="shared" si="0"/>
        <v>100</v>
      </c>
      <c r="O40" s="24"/>
    </row>
    <row r="41" spans="2:15" ht="15" thickBot="1" x14ac:dyDescent="0.35">
      <c r="B41" s="3"/>
      <c r="C41" s="4" t="s">
        <v>21</v>
      </c>
      <c r="D41" s="4"/>
      <c r="E41" s="6">
        <f>SUM(E15:E40)</f>
        <v>298792.99999999994</v>
      </c>
      <c r="F41" s="6">
        <f>SUM(F15:F40)</f>
        <v>294392.99999999988</v>
      </c>
      <c r="G41" s="8">
        <f>F41/E41*100</f>
        <v>98.527408607296678</v>
      </c>
      <c r="H41" s="31">
        <f t="shared" ref="H41:I41" si="4">H15+H17+H19+H21+H23+H25+H27+H29+H31+H33+H35+H37+H39</f>
        <v>3307</v>
      </c>
      <c r="I41" s="31">
        <f t="shared" si="4"/>
        <v>3197</v>
      </c>
      <c r="J41" s="8">
        <f>I41/H41*100</f>
        <v>96.673722407015418</v>
      </c>
      <c r="K41" s="6">
        <f>SUM(K15:K39)/26</f>
        <v>61.115384615384613</v>
      </c>
      <c r="L41" s="6">
        <f>SUM(L15:L39)/26</f>
        <v>60.730769230769234</v>
      </c>
      <c r="M41" s="21">
        <f t="shared" si="3"/>
        <v>99.370673379483961</v>
      </c>
      <c r="N41" s="20">
        <f>(G41+J41+M41)/3</f>
        <v>98.190601464598686</v>
      </c>
      <c r="O41" s="24"/>
    </row>
    <row r="42" spans="2:15" ht="9.6" customHeight="1" x14ac:dyDescent="0.3"/>
    <row r="43" spans="2:15" x14ac:dyDescent="0.3">
      <c r="C43" s="9" t="s">
        <v>35</v>
      </c>
      <c r="H43" s="24"/>
      <c r="I43" s="24"/>
    </row>
    <row r="44" spans="2:15" x14ac:dyDescent="0.3">
      <c r="C44" s="9" t="s">
        <v>36</v>
      </c>
      <c r="E44" s="24"/>
      <c r="F44" s="24"/>
      <c r="G44" s="24"/>
      <c r="H44" s="24"/>
      <c r="I44" s="24"/>
    </row>
    <row r="45" spans="2:15" x14ac:dyDescent="0.3">
      <c r="C45" s="9">
        <v>36674</v>
      </c>
      <c r="E45" s="25"/>
    </row>
    <row r="46" spans="2:15" x14ac:dyDescent="0.3">
      <c r="C46" s="9"/>
      <c r="E46" s="24"/>
      <c r="F46" s="24"/>
    </row>
    <row r="47" spans="2:15" x14ac:dyDescent="0.3">
      <c r="C47" s="9"/>
      <c r="H47" s="24"/>
    </row>
  </sheetData>
  <mergeCells count="51"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H8:J8"/>
    <mergeCell ref="H9:J9"/>
    <mergeCell ref="H10:J10"/>
    <mergeCell ref="K8:M8"/>
    <mergeCell ref="K9:M9"/>
    <mergeCell ref="K10:M10"/>
    <mergeCell ref="C37:C38"/>
    <mergeCell ref="C35:C36"/>
    <mergeCell ref="C39:C40"/>
    <mergeCell ref="C33:C34"/>
    <mergeCell ref="C31:C32"/>
    <mergeCell ref="C19:C20"/>
    <mergeCell ref="C17:C18"/>
    <mergeCell ref="C15:C16"/>
    <mergeCell ref="C29:C30"/>
    <mergeCell ref="C27:C28"/>
    <mergeCell ref="C25:C26"/>
    <mergeCell ref="C23:C24"/>
    <mergeCell ref="C21:C22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  <ignoredErrors>
    <ignoredError sqref="L4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2020-04-09T22:34:20Z</dcterms:modified>
</cp:coreProperties>
</file>