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dorenkoEA\Desktop\мониторинг 65 н\2022\"/>
    </mc:Choice>
  </mc:AlternateContent>
  <bookViews>
    <workbookView xWindow="0" yWindow="0" windowWidth="19200" windowHeight="1129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27" i="1" l="1"/>
  <c r="I24" i="1"/>
  <c r="H24" i="1"/>
  <c r="I23" i="1"/>
  <c r="H23" i="1"/>
  <c r="I22" i="1"/>
  <c r="H22" i="1"/>
  <c r="E15" i="1" l="1"/>
  <c r="I26" i="1" l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F27" i="1" l="1"/>
  <c r="G27" i="1"/>
  <c r="H6" i="1"/>
  <c r="C27" i="1" l="1"/>
  <c r="D27" i="1" l="1"/>
  <c r="H27" i="1" l="1"/>
  <c r="I27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5" i="1"/>
  <c r="H26" i="1"/>
</calcChain>
</file>

<file path=xl/sharedStrings.xml><?xml version="1.0" encoding="utf-8"?>
<sst xmlns="http://schemas.openxmlformats.org/spreadsheetml/2006/main" count="32" uniqueCount="32">
  <si>
    <t>Наименование муниципальных программ</t>
  </si>
  <si>
    <t>Проект бюджета на 2023 год (без учета условно утвержденных)</t>
  </si>
  <si>
    <t>ВСЕГО РАСХОДОВ:</t>
  </si>
  <si>
    <t>Непрограммные направления деятельности органов местного самоуправления</t>
  </si>
  <si>
    <t xml:space="preserve">Отчетные данные за 2020 год </t>
  </si>
  <si>
    <t xml:space="preserve">Ожидаемое исполнение          2021 года </t>
  </si>
  <si>
    <t>Проект бюджета на 2022 г.</t>
  </si>
  <si>
    <t>Проект бюджета на 2024 год (без учета условно утвержденных)</t>
  </si>
  <si>
    <t>Отклонения (проект на 2022 год - ожидаемое исполнение 2021 года</t>
  </si>
  <si>
    <t>Сведения о расходах бюджета по муниципальным программам на очередной финансовый год и плановый период в сравнении с ожидаемым исполнением за текущий финансовый год и отчетом за отчетный финансовый год</t>
  </si>
  <si>
    <t>Пожарский муниципальный район</t>
  </si>
  <si>
    <t>Муниципальная программа «Экономическое развитие и финансовое планирование в Пожарском муниципальном районе на 2021-2024 годы»</t>
  </si>
  <si>
    <t>Муниципальная программа «Поддержка экономического и социального развития коренных малочисленных народов, Дальнего Востока, проживающих на территории Пожарского муниципального района на 2021-2024 годы»</t>
  </si>
  <si>
    <t>Отклонения  в % (проект на 2022 год - ожидаемое исполнение 2021 года</t>
  </si>
  <si>
    <t>Муниципальная программа "Защита населения и территорий от ЧС природного и техногенного характера,  обеспечение пожарной безопасности и безопасности людей  на водных объектах" на 2021-2024 годы</t>
  </si>
  <si>
    <t>Муниципальная программа "Модернизация, ремонт и обеспечение работоспособности объектов водопроводно-канализационного хозяйства сельских поселений Пожарского муниципального района на 2021 - 2024 годы"</t>
  </si>
  <si>
    <t>Муниципальная программа "Доступная среда для инвалидов и других маломобильных групп населения в Пожарском муниципальном районе на 2021-2024 годы"</t>
  </si>
  <si>
    <t>Муниципальная программа"Капитальный ремонт муниципального жилищного фонда Пожарского муниципального района " на  период 2020 - 2023 годы"</t>
  </si>
  <si>
    <t>Муниципальная программа "Молодежь Пожарского района на 2021 -2024 годы"</t>
  </si>
  <si>
    <t>Муниципальная программа "Развитие физической культуры и спорта в Пожарском муниципальном районе на 2021 - 2024 годы "</t>
  </si>
  <si>
    <t>Муниципальная программа "Развитие культуры и искусства в Пожарском муниципальном районе на 2021 - 2024 годы"</t>
  </si>
  <si>
    <t>Муниципальная программа "Развитие образования Пожарского муниципального района" на 2021-2024 годы</t>
  </si>
  <si>
    <t>Муниципальная программа "Комплексные меры по противодействию наркотикам и незаконному их обороту в Пожарском муниципальном районе на 2021-2024 годы"</t>
  </si>
  <si>
    <t>Муниципальная программа "Ремонт и содержание автомобильных дорог местного значения Пожарского муниципального района на 2021-2024 годы"</t>
  </si>
  <si>
    <t>Муниципальная программа "Ремонт и техническое обслуживание сетей электроснабжения ВЛ 0,4 кВ расположенных на территории Пожарского муниципального района на 2020 - 2023 годы"</t>
  </si>
  <si>
    <t>Муниципальная программа "Противодействие коррупции на территории Пожарского муниципального  района Приморского края на 2021-2024 годы"</t>
  </si>
  <si>
    <t>Муниципальная программа "Социальная профилактика правонарушений на территории Пожарского муниципального района на 2021-2024 годы" трудоустройство подростков</t>
  </si>
  <si>
    <t>Муниципальная программа " Содержание мест захоронения, расположенных на территории сельских поселений, входящих в состав Пожарского муниципального района на 2020-2023 годы"</t>
  </si>
  <si>
    <t>Муниципальная программа "Профилактика терроризма и экстремизма  на территории Пожарского муниципального района" на 2021-2024 годы</t>
  </si>
  <si>
    <t>Муниципальная программа "Обеспечение населения дровами и поддержка организаций, занимающихся реализацией древесины для нужд населения Пожарского муниципального района на 2020 - 2023 годы"</t>
  </si>
  <si>
    <t>Муниципальная программа "Укрепление общественного здоровья населения  Пожарского муниципального района на 2021-2025 годы"</t>
  </si>
  <si>
    <t>Муниципальная программа "Обращение с твердыми коммунальными отходами на территории сельских поселений, входящих в состав Пожарского муниципального района на 2021-2023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</si>
</sst>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CC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4" fontId="3" fillId="0" borderId="1">
      <alignment horizontal="right" vertical="top" shrinkToFit="1"/>
    </xf>
    <xf numFmtId="4" fontId="4" fillId="3" borderId="1">
      <alignment horizontal="right" vertical="top" shrinkToFit="1"/>
    </xf>
    <xf numFmtId="4" fontId="5" fillId="3" borderId="1">
      <alignment horizontal="right" vertical="top" shrinkToFit="1"/>
    </xf>
    <xf numFmtId="4" fontId="5" fillId="4" borderId="1">
      <alignment horizontal="right" vertical="top" shrinkToFit="1"/>
    </xf>
  </cellStyleXfs>
  <cellXfs count="23">
    <xf numFmtId="0" fontId="0" fillId="0" borderId="0" xfId="0"/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3" borderId="1" xfId="2" applyNumberFormat="1" applyFont="1" applyAlignment="1" applyProtection="1">
      <alignment horizontal="right" vertical="center" shrinkToFit="1"/>
    </xf>
    <xf numFmtId="4" fontId="1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4" fontId="4" fillId="2" borderId="2" xfId="1" applyNumberFormat="1" applyFont="1" applyFill="1" applyBorder="1" applyAlignment="1" applyProtection="1">
      <alignment vertical="center" shrinkToFit="1"/>
    </xf>
    <xf numFmtId="4" fontId="1" fillId="0" borderId="2" xfId="0" applyNumberFormat="1" applyFont="1" applyBorder="1" applyAlignment="1">
      <alignment vertical="center" wrapText="1"/>
    </xf>
    <xf numFmtId="4" fontId="4" fillId="3" borderId="1" xfId="3" applyNumberFormat="1" applyFont="1" applyAlignment="1" applyProtection="1">
      <alignment vertical="center" shrinkToFit="1"/>
    </xf>
    <xf numFmtId="0" fontId="0" fillId="0" borderId="0" xfId="0" applyFont="1" applyAlignment="1">
      <alignment vertical="center"/>
    </xf>
    <xf numFmtId="4" fontId="4" fillId="3" borderId="7" xfId="3" applyNumberFormat="1" applyFont="1" applyBorder="1" applyAlignment="1" applyProtection="1">
      <alignment horizontal="center" vertical="center" shrinkToFit="1"/>
    </xf>
    <xf numFmtId="0" fontId="0" fillId="0" borderId="2" xfId="0" applyBorder="1"/>
    <xf numFmtId="164" fontId="1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5">
    <cellStyle name="xl31" xfId="3"/>
    <cellStyle name="xl40" xfId="4"/>
    <cellStyle name="xl44" xfId="2"/>
    <cellStyle name="xl5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tabSelected="1" topLeftCell="B1" workbookViewId="0">
      <selection activeCell="K34" sqref="K34"/>
    </sheetView>
  </sheetViews>
  <sheetFormatPr defaultRowHeight="15" x14ac:dyDescent="0.25"/>
  <cols>
    <col min="1" max="1" width="0" hidden="1" customWidth="1"/>
    <col min="2" max="2" width="44.5703125" customWidth="1"/>
    <col min="3" max="3" width="25.140625" customWidth="1"/>
    <col min="4" max="4" width="18.42578125" customWidth="1"/>
    <col min="5" max="5" width="18.5703125" style="13" customWidth="1"/>
    <col min="6" max="6" width="20.140625" style="13" customWidth="1"/>
    <col min="7" max="7" width="19.140625" style="13" customWidth="1"/>
    <col min="8" max="8" width="21.28515625" customWidth="1"/>
    <col min="9" max="9" width="15.7109375" customWidth="1"/>
  </cols>
  <sheetData>
    <row r="1" spans="2:9" ht="47.25" customHeight="1" x14ac:dyDescent="0.25">
      <c r="B1" s="18" t="s">
        <v>9</v>
      </c>
      <c r="C1" s="18"/>
      <c r="D1" s="18"/>
      <c r="E1" s="18"/>
      <c r="F1" s="18"/>
      <c r="G1" s="18"/>
      <c r="H1" s="18"/>
    </row>
    <row r="3" spans="2:9" ht="15.75" x14ac:dyDescent="0.25">
      <c r="B3" s="19" t="s">
        <v>10</v>
      </c>
      <c r="C3" s="20"/>
      <c r="D3" s="20"/>
      <c r="E3" s="20"/>
      <c r="F3" s="20"/>
      <c r="G3" s="20"/>
      <c r="H3" s="21"/>
      <c r="I3" s="15"/>
    </row>
    <row r="4" spans="2:9" ht="15.75" customHeight="1" x14ac:dyDescent="0.25">
      <c r="B4" s="22" t="s">
        <v>0</v>
      </c>
      <c r="C4" s="22" t="s">
        <v>4</v>
      </c>
      <c r="D4" s="22" t="s">
        <v>5</v>
      </c>
      <c r="E4" s="22" t="s">
        <v>6</v>
      </c>
      <c r="F4" s="22" t="s">
        <v>1</v>
      </c>
      <c r="G4" s="22" t="s">
        <v>7</v>
      </c>
      <c r="H4" s="17" t="s">
        <v>8</v>
      </c>
      <c r="I4" s="17" t="s">
        <v>13</v>
      </c>
    </row>
    <row r="5" spans="2:9" ht="81.75" customHeight="1" x14ac:dyDescent="0.25">
      <c r="B5" s="22"/>
      <c r="C5" s="22"/>
      <c r="D5" s="22"/>
      <c r="E5" s="22"/>
      <c r="F5" s="22"/>
      <c r="G5" s="22"/>
      <c r="H5" s="17"/>
      <c r="I5" s="17"/>
    </row>
    <row r="6" spans="2:9" ht="78.75" x14ac:dyDescent="0.25">
      <c r="B6" s="1" t="s">
        <v>11</v>
      </c>
      <c r="C6" s="10">
        <v>57997570</v>
      </c>
      <c r="D6" s="4">
        <v>63400230</v>
      </c>
      <c r="E6" s="12">
        <v>64454000</v>
      </c>
      <c r="F6" s="12">
        <v>64355100</v>
      </c>
      <c r="G6" s="12">
        <v>65572600</v>
      </c>
      <c r="H6" s="6">
        <f t="shared" ref="H6:H27" si="0">E6-D6</f>
        <v>1053770</v>
      </c>
      <c r="I6" s="16">
        <f>E6/D6*100</f>
        <v>101.66209176212769</v>
      </c>
    </row>
    <row r="7" spans="2:9" ht="96.75" customHeight="1" x14ac:dyDescent="0.25">
      <c r="B7" s="1" t="s">
        <v>12</v>
      </c>
      <c r="C7" s="10">
        <v>488349.4</v>
      </c>
      <c r="D7" s="4">
        <v>488349.4</v>
      </c>
      <c r="E7" s="12">
        <v>465608.46</v>
      </c>
      <c r="F7" s="12">
        <v>462151.27</v>
      </c>
      <c r="G7" s="12">
        <v>465608.46</v>
      </c>
      <c r="H7" s="6">
        <f t="shared" si="0"/>
        <v>-22740.940000000002</v>
      </c>
      <c r="I7" s="16">
        <f t="shared" ref="I7:I27" si="1">E7/D7*100</f>
        <v>95.343305428449383</v>
      </c>
    </row>
    <row r="8" spans="2:9" ht="101.25" customHeight="1" x14ac:dyDescent="0.25">
      <c r="B8" s="1" t="s">
        <v>14</v>
      </c>
      <c r="C8" s="10">
        <v>387486</v>
      </c>
      <c r="D8" s="4">
        <v>3875360</v>
      </c>
      <c r="E8" s="12">
        <v>7838938.5</v>
      </c>
      <c r="F8" s="12">
        <v>6737362.5</v>
      </c>
      <c r="G8" s="12">
        <v>6944033.5</v>
      </c>
      <c r="H8" s="6">
        <f t="shared" si="0"/>
        <v>3963578.5</v>
      </c>
      <c r="I8" s="16">
        <f t="shared" si="1"/>
        <v>202.27639496717725</v>
      </c>
    </row>
    <row r="9" spans="2:9" ht="108.75" customHeight="1" x14ac:dyDescent="0.25">
      <c r="B9" s="1" t="s">
        <v>15</v>
      </c>
      <c r="C9" s="10">
        <v>7723549.4000000004</v>
      </c>
      <c r="D9" s="4">
        <v>116248244.90000001</v>
      </c>
      <c r="E9" s="12">
        <v>42585670</v>
      </c>
      <c r="F9" s="12">
        <v>4900000</v>
      </c>
      <c r="G9" s="12">
        <v>4900000</v>
      </c>
      <c r="H9" s="6">
        <f t="shared" si="0"/>
        <v>-73662574.900000006</v>
      </c>
      <c r="I9" s="16">
        <f t="shared" si="1"/>
        <v>36.633387486093561</v>
      </c>
    </row>
    <row r="10" spans="2:9" ht="78.75" x14ac:dyDescent="0.25">
      <c r="B10" s="1" t="s">
        <v>16</v>
      </c>
      <c r="C10" s="10">
        <v>195727.95</v>
      </c>
      <c r="D10" s="4">
        <v>1055000</v>
      </c>
      <c r="E10" s="12">
        <v>729670</v>
      </c>
      <c r="F10" s="12">
        <v>600000</v>
      </c>
      <c r="G10" s="12">
        <v>0</v>
      </c>
      <c r="H10" s="6">
        <f t="shared" si="0"/>
        <v>-325330</v>
      </c>
      <c r="I10" s="16">
        <f t="shared" si="1"/>
        <v>69.163033175355451</v>
      </c>
    </row>
    <row r="11" spans="2:9" ht="78" customHeight="1" x14ac:dyDescent="0.25">
      <c r="B11" s="1" t="s">
        <v>17</v>
      </c>
      <c r="C11" s="10">
        <v>739385.14</v>
      </c>
      <c r="D11" s="4">
        <v>700000</v>
      </c>
      <c r="E11" s="12">
        <v>900000</v>
      </c>
      <c r="F11" s="12">
        <v>900000</v>
      </c>
      <c r="G11" s="12">
        <v>0</v>
      </c>
      <c r="H11" s="6">
        <f t="shared" si="0"/>
        <v>200000</v>
      </c>
      <c r="I11" s="16">
        <f t="shared" si="1"/>
        <v>128.57142857142858</v>
      </c>
    </row>
    <row r="12" spans="2:9" ht="69.75" customHeight="1" x14ac:dyDescent="0.25">
      <c r="B12" s="1" t="s">
        <v>18</v>
      </c>
      <c r="C12" s="10">
        <v>200753.8</v>
      </c>
      <c r="D12" s="4">
        <v>267700</v>
      </c>
      <c r="E12" s="12">
        <v>281000</v>
      </c>
      <c r="F12" s="12">
        <v>295100</v>
      </c>
      <c r="G12" s="12">
        <v>309800</v>
      </c>
      <c r="H12" s="6">
        <f t="shared" si="0"/>
        <v>13300</v>
      </c>
      <c r="I12" s="16">
        <f t="shared" si="1"/>
        <v>104.96824803884945</v>
      </c>
    </row>
    <row r="13" spans="2:9" ht="63" customHeight="1" x14ac:dyDescent="0.25">
      <c r="B13" s="1" t="s">
        <v>19</v>
      </c>
      <c r="C13" s="10">
        <v>7572752.4299999997</v>
      </c>
      <c r="D13" s="4">
        <v>6046074</v>
      </c>
      <c r="E13" s="12">
        <v>9203378.9800000004</v>
      </c>
      <c r="F13" s="12">
        <v>7860258</v>
      </c>
      <c r="G13" s="12">
        <v>6513427.6699999999</v>
      </c>
      <c r="H13" s="6">
        <f t="shared" si="0"/>
        <v>3157304.9800000004</v>
      </c>
      <c r="I13" s="16">
        <f t="shared" si="1"/>
        <v>152.22074655387942</v>
      </c>
    </row>
    <row r="14" spans="2:9" ht="58.5" customHeight="1" x14ac:dyDescent="0.25">
      <c r="B14" s="1" t="s">
        <v>20</v>
      </c>
      <c r="C14" s="10">
        <v>72194779.870000005</v>
      </c>
      <c r="D14" s="4">
        <v>75658940</v>
      </c>
      <c r="E14" s="12">
        <v>71056644.819999993</v>
      </c>
      <c r="F14" s="12">
        <v>68821530</v>
      </c>
      <c r="G14" s="12">
        <v>65266164.350000001</v>
      </c>
      <c r="H14" s="6">
        <f t="shared" si="0"/>
        <v>-4602295.1800000072</v>
      </c>
      <c r="I14" s="16">
        <f t="shared" si="1"/>
        <v>93.917050410698323</v>
      </c>
    </row>
    <row r="15" spans="2:9" ht="67.5" customHeight="1" x14ac:dyDescent="0.25">
      <c r="B15" s="1" t="s">
        <v>21</v>
      </c>
      <c r="C15" s="11">
        <v>489898663.62</v>
      </c>
      <c r="D15" s="4">
        <v>501870240</v>
      </c>
      <c r="E15" s="12">
        <f>545572662.8+520000</f>
        <v>546092662.79999995</v>
      </c>
      <c r="F15" s="12">
        <v>547767469.20000005</v>
      </c>
      <c r="G15" s="12">
        <v>571386146.39999998</v>
      </c>
      <c r="H15" s="6">
        <f t="shared" si="0"/>
        <v>44222422.799999952</v>
      </c>
      <c r="I15" s="16">
        <f t="shared" si="1"/>
        <v>108.81152522612219</v>
      </c>
    </row>
    <row r="16" spans="2:9" ht="71.25" customHeight="1" x14ac:dyDescent="0.25">
      <c r="B16" s="1" t="s">
        <v>22</v>
      </c>
      <c r="C16" s="11">
        <v>0</v>
      </c>
      <c r="D16" s="4">
        <v>45000</v>
      </c>
      <c r="E16" s="12">
        <v>47300</v>
      </c>
      <c r="F16" s="12">
        <v>49700</v>
      </c>
      <c r="G16" s="12">
        <v>52200</v>
      </c>
      <c r="H16" s="6">
        <f t="shared" si="0"/>
        <v>2300</v>
      </c>
      <c r="I16" s="16">
        <f t="shared" si="1"/>
        <v>105.11111111111111</v>
      </c>
    </row>
    <row r="17" spans="2:9" ht="78.75" x14ac:dyDescent="0.25">
      <c r="B17" s="1" t="s">
        <v>23</v>
      </c>
      <c r="C17" s="11">
        <v>26875495.350000001</v>
      </c>
      <c r="D17" s="4">
        <v>33351530</v>
      </c>
      <c r="E17" s="12">
        <v>517404069.5</v>
      </c>
      <c r="F17" s="12">
        <v>500026081.64999998</v>
      </c>
      <c r="G17" s="12">
        <v>501409861.64999998</v>
      </c>
      <c r="H17" s="6">
        <f t="shared" si="0"/>
        <v>484052539.5</v>
      </c>
      <c r="I17" s="16">
        <f t="shared" si="1"/>
        <v>1551.3653181728096</v>
      </c>
    </row>
    <row r="18" spans="2:9" ht="94.5" x14ac:dyDescent="0.25">
      <c r="B18" s="1" t="s">
        <v>24</v>
      </c>
      <c r="C18" s="11">
        <v>405956</v>
      </c>
      <c r="D18" s="4">
        <v>439500</v>
      </c>
      <c r="E18" s="12">
        <v>450000</v>
      </c>
      <c r="F18" s="12">
        <v>480000</v>
      </c>
      <c r="G18" s="12">
        <v>0</v>
      </c>
      <c r="H18" s="6">
        <f t="shared" si="0"/>
        <v>10500</v>
      </c>
      <c r="I18" s="16">
        <f t="shared" si="1"/>
        <v>102.3890784982935</v>
      </c>
    </row>
    <row r="19" spans="2:9" ht="82.5" customHeight="1" x14ac:dyDescent="0.25">
      <c r="B19" s="1" t="s">
        <v>25</v>
      </c>
      <c r="C19" s="11">
        <v>5500</v>
      </c>
      <c r="D19" s="4">
        <v>15500</v>
      </c>
      <c r="E19" s="11">
        <v>15500</v>
      </c>
      <c r="F19" s="11">
        <v>15500</v>
      </c>
      <c r="G19" s="11">
        <v>15500</v>
      </c>
      <c r="H19" s="6">
        <f t="shared" si="0"/>
        <v>0</v>
      </c>
      <c r="I19" s="16">
        <f t="shared" si="1"/>
        <v>100</v>
      </c>
    </row>
    <row r="20" spans="2:9" ht="113.25" customHeight="1" x14ac:dyDescent="0.25">
      <c r="B20" s="1" t="s">
        <v>26</v>
      </c>
      <c r="C20" s="11">
        <v>95498.12</v>
      </c>
      <c r="D20" s="5">
        <v>511000</v>
      </c>
      <c r="E20" s="12">
        <v>513046</v>
      </c>
      <c r="F20" s="12">
        <v>513046</v>
      </c>
      <c r="G20" s="12">
        <v>513046</v>
      </c>
      <c r="H20" s="6">
        <f t="shared" si="0"/>
        <v>2046</v>
      </c>
      <c r="I20" s="16">
        <f t="shared" si="1"/>
        <v>100.40039138943249</v>
      </c>
    </row>
    <row r="21" spans="2:9" ht="81" customHeight="1" x14ac:dyDescent="0.25">
      <c r="B21" s="1" t="s">
        <v>27</v>
      </c>
      <c r="C21" s="11">
        <v>1613249.83</v>
      </c>
      <c r="D21" s="4">
        <v>938980</v>
      </c>
      <c r="E21" s="12">
        <v>500000</v>
      </c>
      <c r="F21" s="12">
        <v>500000</v>
      </c>
      <c r="G21" s="12">
        <v>0</v>
      </c>
      <c r="H21" s="6">
        <f t="shared" si="0"/>
        <v>-438980</v>
      </c>
      <c r="I21" s="16">
        <f t="shared" si="1"/>
        <v>53.249270484994362</v>
      </c>
    </row>
    <row r="22" spans="2:9" ht="63.75" customHeight="1" x14ac:dyDescent="0.25">
      <c r="B22" s="1" t="s">
        <v>28</v>
      </c>
      <c r="C22" s="11">
        <v>30000</v>
      </c>
      <c r="D22" s="8">
        <v>50000</v>
      </c>
      <c r="E22" s="12">
        <v>201510</v>
      </c>
      <c r="F22" s="12">
        <v>55000</v>
      </c>
      <c r="G22" s="12">
        <v>55000</v>
      </c>
      <c r="H22" s="6">
        <f t="shared" ref="H22:H23" si="2">E22-D22</f>
        <v>151510</v>
      </c>
      <c r="I22" s="16">
        <f t="shared" ref="I22:I23" si="3">E22/D22*100</f>
        <v>403.02</v>
      </c>
    </row>
    <row r="23" spans="2:9" ht="98.25" customHeight="1" x14ac:dyDescent="0.25">
      <c r="B23" s="1" t="s">
        <v>29</v>
      </c>
      <c r="C23" s="11">
        <v>7552951.54</v>
      </c>
      <c r="D23" s="8">
        <v>9135370</v>
      </c>
      <c r="E23" s="12">
        <v>2302532.79</v>
      </c>
      <c r="F23" s="12">
        <v>0</v>
      </c>
      <c r="G23" s="12">
        <v>0</v>
      </c>
      <c r="H23" s="6">
        <f t="shared" si="2"/>
        <v>-6832837.21</v>
      </c>
      <c r="I23" s="16">
        <f t="shared" si="3"/>
        <v>25.204592589024855</v>
      </c>
    </row>
    <row r="24" spans="2:9" ht="69" customHeight="1" x14ac:dyDescent="0.25">
      <c r="B24" s="1" t="s">
        <v>30</v>
      </c>
      <c r="C24" s="11">
        <v>0</v>
      </c>
      <c r="D24" s="8">
        <v>50000</v>
      </c>
      <c r="E24" s="12">
        <v>16000</v>
      </c>
      <c r="F24" s="12">
        <v>45000</v>
      </c>
      <c r="G24" s="12">
        <v>45000</v>
      </c>
      <c r="H24" s="6">
        <f t="shared" ref="H24" si="4">E24-D24</f>
        <v>-34000</v>
      </c>
      <c r="I24" s="16">
        <f t="shared" ref="I24" si="5">E24/D24*100</f>
        <v>32</v>
      </c>
    </row>
    <row r="25" spans="2:9" ht="78.75" x14ac:dyDescent="0.25">
      <c r="B25" s="1" t="s">
        <v>31</v>
      </c>
      <c r="C25" s="11">
        <v>0</v>
      </c>
      <c r="D25" s="4">
        <v>0</v>
      </c>
      <c r="E25" s="12">
        <v>1123450</v>
      </c>
      <c r="F25" s="12">
        <v>0</v>
      </c>
      <c r="G25" s="12">
        <v>0</v>
      </c>
      <c r="H25" s="6">
        <f t="shared" si="0"/>
        <v>1123450</v>
      </c>
      <c r="I25" s="16">
        <v>0</v>
      </c>
    </row>
    <row r="26" spans="2:9" ht="30.75" customHeight="1" x14ac:dyDescent="0.25">
      <c r="B26" s="9" t="s">
        <v>3</v>
      </c>
      <c r="C26" s="11">
        <v>156311629.08000001</v>
      </c>
      <c r="D26" s="8">
        <v>150502751.16999999</v>
      </c>
      <c r="E26" s="11">
        <v>124129650.8</v>
      </c>
      <c r="F26" s="14">
        <v>121266925.78</v>
      </c>
      <c r="G26" s="12">
        <v>117275617.09</v>
      </c>
      <c r="H26" s="6">
        <f t="shared" si="0"/>
        <v>-26373100.36999999</v>
      </c>
      <c r="I26" s="16">
        <f t="shared" si="1"/>
        <v>82.476665599148873</v>
      </c>
    </row>
    <row r="27" spans="2:9" ht="32.25" customHeight="1" x14ac:dyDescent="0.25">
      <c r="B27" s="2" t="s">
        <v>2</v>
      </c>
      <c r="C27" s="3">
        <f>SUM(C6:C26)</f>
        <v>830289297.53000009</v>
      </c>
      <c r="D27" s="3">
        <f>SUM(D6:D26)</f>
        <v>964649769.46999991</v>
      </c>
      <c r="E27" s="3">
        <f>SUM(E6:E26)</f>
        <v>1390310632.6499999</v>
      </c>
      <c r="F27" s="3">
        <f>SUM(F6:F26)</f>
        <v>1325650224.3999999</v>
      </c>
      <c r="G27" s="3">
        <f>SUM(G6:G26)</f>
        <v>1340724005.1199999</v>
      </c>
      <c r="H27" s="7">
        <f t="shared" si="0"/>
        <v>425660863.17999995</v>
      </c>
      <c r="I27" s="16">
        <f t="shared" si="1"/>
        <v>144.12594877971802</v>
      </c>
    </row>
  </sheetData>
  <mergeCells count="10">
    <mergeCell ref="I4:I5"/>
    <mergeCell ref="B1:H1"/>
    <mergeCell ref="B3:H3"/>
    <mergeCell ref="H4:H5"/>
    <mergeCell ref="B4:B5"/>
    <mergeCell ref="E4:E5"/>
    <mergeCell ref="F4:F5"/>
    <mergeCell ref="G4:G5"/>
    <mergeCell ref="D4:D5"/>
    <mergeCell ref="C4:C5"/>
  </mergeCells>
  <pageMargins left="0.37" right="0.41" top="0.36" bottom="0.25" header="0.3" footer="0.3"/>
  <pageSetup paperSize="9" scale="8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budg5</dc:creator>
  <cp:lastModifiedBy>FedorenkoEA</cp:lastModifiedBy>
  <cp:lastPrinted>2021-11-03T03:19:44Z</cp:lastPrinted>
  <dcterms:created xsi:type="dcterms:W3CDTF">2020-11-25T01:21:25Z</dcterms:created>
  <dcterms:modified xsi:type="dcterms:W3CDTF">2021-11-25T03:27:13Z</dcterms:modified>
</cp:coreProperties>
</file>