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dorenkoEA\Desktop\мониторинг 65 н\"/>
    </mc:Choice>
  </mc:AlternateContent>
  <bookViews>
    <workbookView xWindow="0" yWindow="0" windowWidth="19200" windowHeight="1258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H77" i="1" l="1"/>
  <c r="J76" i="1"/>
  <c r="J40" i="1"/>
  <c r="J36" i="1"/>
  <c r="J33" i="1"/>
  <c r="J37" i="1"/>
  <c r="J35" i="1"/>
  <c r="J34" i="1"/>
  <c r="I29" i="1"/>
  <c r="H29" i="1"/>
  <c r="G29" i="1"/>
  <c r="F29" i="1"/>
  <c r="J28" i="1"/>
  <c r="J29" i="1" s="1"/>
  <c r="I25" i="1"/>
  <c r="H25" i="1"/>
  <c r="G25" i="1"/>
  <c r="F25" i="1"/>
  <c r="J24" i="1"/>
  <c r="J25" i="1" s="1"/>
  <c r="I22" i="1"/>
  <c r="H22" i="1"/>
  <c r="G22" i="1"/>
  <c r="F22" i="1"/>
  <c r="J20" i="1"/>
  <c r="J22" i="1" s="1"/>
  <c r="I26" i="1" l="1"/>
  <c r="I30" i="1" s="1"/>
  <c r="J17" i="1"/>
  <c r="J16" i="1"/>
  <c r="I18" i="1"/>
  <c r="H18" i="1"/>
  <c r="H26" i="1" s="1"/>
  <c r="H30" i="1" s="1"/>
  <c r="G18" i="1"/>
  <c r="G26" i="1" s="1"/>
  <c r="F18" i="1"/>
  <c r="F26" i="1" s="1"/>
  <c r="J15" i="1"/>
  <c r="J14" i="1"/>
  <c r="J13" i="1"/>
  <c r="J12" i="1"/>
  <c r="I10" i="1"/>
  <c r="J10" i="1" s="1"/>
  <c r="H10" i="1"/>
  <c r="J9" i="1"/>
  <c r="J8" i="1"/>
  <c r="J30" i="1" l="1"/>
  <c r="J18" i="1"/>
  <c r="J26" i="1"/>
  <c r="I38" i="1"/>
  <c r="J38" i="1" s="1"/>
  <c r="H38" i="1"/>
  <c r="J49" i="1" l="1"/>
  <c r="I49" i="1"/>
  <c r="H49" i="1"/>
  <c r="J42" i="1" l="1"/>
  <c r="I42" i="1"/>
  <c r="I76" i="1" s="1"/>
  <c r="I77" i="1" s="1"/>
  <c r="H42" i="1"/>
  <c r="H76" i="1" l="1"/>
  <c r="J77" i="1" s="1"/>
</calcChain>
</file>

<file path=xl/sharedStrings.xml><?xml version="1.0" encoding="utf-8"?>
<sst xmlns="http://schemas.openxmlformats.org/spreadsheetml/2006/main" count="113" uniqueCount="79">
  <si>
    <t>Объем муниципальной услуги (работы)</t>
  </si>
  <si>
    <t>X</t>
  </si>
  <si>
    <t>Наименование муниципальной услуги (работы), показателей/ Наименование показателей</t>
  </si>
  <si>
    <t>Единица измерения</t>
  </si>
  <si>
    <t/>
  </si>
  <si>
    <t>Реализация основных общеобразовательных программ начального общего образования</t>
  </si>
  <si>
    <t>число обучающихся</t>
  </si>
  <si>
    <t>Реализация основных общеобразовательных программ основного общего образования</t>
  </si>
  <si>
    <t>Реализация основных общеобразовательных программ среднего общего образования</t>
  </si>
  <si>
    <t>Реализация дополнительных общеразвивающих программ</t>
  </si>
  <si>
    <t>число человеко-часов пребывания</t>
  </si>
  <si>
    <t>Итого по ведомству:</t>
  </si>
  <si>
    <t>Осуществление издательской деятельности Печатная (деловое приложение к газете "Наше время" "Вестник")</t>
  </si>
  <si>
    <r>
      <t>см</t>
    </r>
    <r>
      <rPr>
        <vertAlign val="superscript"/>
        <sz val="12"/>
        <rFont val="Calibri"/>
        <family val="2"/>
        <charset val="204"/>
        <scheme val="minor"/>
      </rPr>
      <t>2</t>
    </r>
  </si>
  <si>
    <t>Управление культуры и молодежной политики Пожарского муниципального района</t>
  </si>
  <si>
    <t>Итого по администрации Пожарского муниципального района</t>
  </si>
  <si>
    <t>Итого по Пожарскому муниципальному району</t>
  </si>
  <si>
    <t>Организации деятельности клубных формирований самодеятельного народного творчества</t>
  </si>
  <si>
    <t xml:space="preserve">Организация и проведение мероприятий </t>
  </si>
  <si>
    <t>Библиотечное, справочно-библиографическое и информационное  обслуживание пользователей библиотек</t>
  </si>
  <si>
    <t>Публичный показ музейных предметов, музейных коллекций</t>
  </si>
  <si>
    <t>Реализация  программ дошкольного образования</t>
  </si>
  <si>
    <t>число воспитанников</t>
  </si>
  <si>
    <t>число участников</t>
  </si>
  <si>
    <t>число пользователей</t>
  </si>
  <si>
    <t xml:space="preserve">Сведения о выполнении муниципальными бюджетными и автономными учреждениями Пожарского муниципального района муниципальных заданий на оказание  муниципальных услуг (выполнение работ) и сведения об объемах субсидий на финансовое обеспечение муниципальных заданий за 2021 год </t>
  </si>
  <si>
    <t>Ведомство 397 : Управление образования Пожарского муниципального района</t>
  </si>
  <si>
    <t>Муниципальная программа "Развитие образования Пожарского муниципального района" на 2020-2023 годы</t>
  </si>
  <si>
    <t>Реестровый номер 
по общероссийскому перечню услуг и работ</t>
  </si>
  <si>
    <t>801011О.99.0.БВ24ВТ22000</t>
  </si>
  <si>
    <t>853211О.99.0.БВ19АА50000</t>
  </si>
  <si>
    <t>Запланировано
 на 2021 год</t>
  </si>
  <si>
    <t>Присмотр и уход</t>
  </si>
  <si>
    <t>выполнено 
в отчетном 2021 финансовом году</t>
  </si>
  <si>
    <t>Объем субсидий на выполнение муниципального задания на оказание муниципальной услуги (выполнения работы),в рублях</t>
  </si>
  <si>
    <t>Фактическое исполнение в 2021 году</t>
  </si>
  <si>
    <t>Утверждено БТ
на 2021 год</t>
  </si>
  <si>
    <t>%% исполнения</t>
  </si>
  <si>
    <t>Итого по целевой статье 1010147420 :</t>
  </si>
  <si>
    <t>Муниципальная программа "Развитие образования Пожарского муниципального района" на 2020-2023 годы,
подпрограмма "Развитие системы общего образования Пожарского муниципального района на 2020-2023 годы</t>
  </si>
  <si>
    <t>801012О.99.0.БА81АЮ64001</t>
  </si>
  <si>
    <t>802111О.99.0.БА96АЮ58001</t>
  </si>
  <si>
    <t>802112О.99.0.ББ11АЮ58001</t>
  </si>
  <si>
    <t>Муниципальная программа "Развитие образования Пожарского муниципального района" на 2020-2023 годы,
 подпрограмма "Развитие системы дошкольного образования Пожарского муниципального района на 2020-2023 годы</t>
  </si>
  <si>
    <t>Реализация основных общеобразовательных программ дошкольного образования</t>
  </si>
  <si>
    <t>8010110.99.0.БВ24ДН82000</t>
  </si>
  <si>
    <t>801012О.99.0.ББ57АЖ48000</t>
  </si>
  <si>
    <t>560200О.99.0.ББ18АА0000</t>
  </si>
  <si>
    <t>Организация питания обучающихся</t>
  </si>
  <si>
    <t>Итого по целевой статье 1020247421 :</t>
  </si>
  <si>
    <t>Муниципальная программа "Развитие образования Пожарского муниципального района" на 2020-2023 годы,
"Развитие системы дополнительного образования Пожарского муниципального района на 2020-2023 годы</t>
  </si>
  <si>
    <t>804200О.99.0.ББ52АЖ48000</t>
  </si>
  <si>
    <t xml:space="preserve">единица </t>
  </si>
  <si>
    <t>Реализация основных общеобразовательных программ дополнительного образования</t>
  </si>
  <si>
    <t>Итого по целевой статье  1030347423 :</t>
  </si>
  <si>
    <t>Муниципальная программа "Развитие образования Пожарского муниципального района" на 2020-2023 годы,
"Развитие системы отдыха, оздоровления детей и подростков  Пожарского муниципального района на 2020-2023 годы</t>
  </si>
  <si>
    <t>920700О.99.0.АЗ22АА0001</t>
  </si>
  <si>
    <t>Организация отдыха учащихся в каникулярное время</t>
  </si>
  <si>
    <t>человек</t>
  </si>
  <si>
    <t>Итого по целевой статье 1040493080:</t>
  </si>
  <si>
    <t>Всего по муниципальной программе "Развитие образования Пожарского муниципального района" на 2020-2023 годы</t>
  </si>
  <si>
    <t xml:space="preserve">Муниципальная программа "Развитие физической культуры и спорта в Пожарском муниципальном районе на 2020-2023 годы" </t>
  </si>
  <si>
    <t>804200О.99.0.ББ52АЕ52000</t>
  </si>
  <si>
    <t>Итого по целевой статье 0890247423:</t>
  </si>
  <si>
    <t>Итого по ведомству 397:</t>
  </si>
  <si>
    <t>Ведомство 497 : Управление культуры и молодежной политики Пожарского муниципального района</t>
  </si>
  <si>
    <t>Муниципальная программа "Развитие культуры и искусства в Пожарском муниципальном районе на 2020-2023 годы"</t>
  </si>
  <si>
    <t>949916О.99.0.ББ78АА00000 
949916О.99.0.ББ77АА00000</t>
  </si>
  <si>
    <t>900400О.99.0.ББ72АА00000
 900400О.99.0.ББ84АА00000</t>
  </si>
  <si>
    <t>Организация и проведение мероприятий</t>
  </si>
  <si>
    <t>910210.Р.29.1.АВ740001000  
910200О.99.0.ББ69АА00000</t>
  </si>
  <si>
    <t>Количество экскурсантов</t>
  </si>
  <si>
    <t>801012О.99.0.ББ56АА56001 
801012О.99.0.ББ57АА76000 
801012О.99.0.ББ57АЕ76000
801012О.99.0.ББ56АИ64001</t>
  </si>
  <si>
    <t>910100О.99.0.Б83АА00000 
910111.Р.29.1.АВ700001000</t>
  </si>
  <si>
    <t>Итого по ведомству 497:</t>
  </si>
  <si>
    <t>Ведомство 197 : Администрация Пожарского муниципального района</t>
  </si>
  <si>
    <t>221201Ф.99.1.А307АА02001</t>
  </si>
  <si>
    <t>Осуществление издательской деятельности, издательство газет в печатной форме</t>
  </si>
  <si>
    <t>Итого по ведомству 197: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</si>
</sst>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vertAlign val="superscript"/>
      <sz val="12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4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 wrapText="1"/>
    </xf>
    <xf numFmtId="4" fontId="3" fillId="0" borderId="1" xfId="0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 applyFill="1"/>
    <xf numFmtId="0" fontId="6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9" fillId="0" borderId="6" xfId="0" quotePrefix="1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wrapText="1"/>
    </xf>
    <xf numFmtId="0" fontId="9" fillId="0" borderId="17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2" borderId="16" xfId="0" applyFont="1" applyFill="1" applyBorder="1" applyAlignment="1">
      <alignment horizontal="left" vertical="center" wrapText="1"/>
    </xf>
    <xf numFmtId="0" fontId="7" fillId="2" borderId="20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12" fillId="2" borderId="5" xfId="0" quotePrefix="1" applyFont="1" applyFill="1" applyBorder="1" applyAlignment="1">
      <alignment horizontal="left" wrapText="1"/>
    </xf>
    <xf numFmtId="0" fontId="12" fillId="2" borderId="12" xfId="0" quotePrefix="1" applyFont="1" applyFill="1" applyBorder="1" applyAlignment="1">
      <alignment horizontal="left"/>
    </xf>
    <xf numFmtId="0" fontId="12" fillId="2" borderId="6" xfId="0" quotePrefix="1" applyFont="1" applyFill="1" applyBorder="1" applyAlignment="1">
      <alignment horizontal="left"/>
    </xf>
    <xf numFmtId="0" fontId="9" fillId="0" borderId="5" xfId="0" quotePrefix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0" fillId="0" borderId="5" xfId="0" quotePrefix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0" fillId="0" borderId="0" xfId="0" applyBorder="1"/>
    <xf numFmtId="4" fontId="3" fillId="0" borderId="0" xfId="0" applyNumberFormat="1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3" fontId="7" fillId="0" borderId="1" xfId="0" applyNumberFormat="1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top"/>
    </xf>
    <xf numFmtId="0" fontId="9" fillId="0" borderId="6" xfId="0" applyFont="1" applyFill="1" applyBorder="1" applyAlignment="1">
      <alignment horizontal="center" vertical="top"/>
    </xf>
    <xf numFmtId="0" fontId="9" fillId="0" borderId="5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top" wrapText="1"/>
    </xf>
    <xf numFmtId="4" fontId="10" fillId="0" borderId="0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vertical="top" wrapText="1"/>
    </xf>
    <xf numFmtId="0" fontId="7" fillId="3" borderId="12" xfId="0" applyFont="1" applyFill="1" applyBorder="1" applyAlignment="1">
      <alignment horizontal="center" vertical="top" wrapText="1"/>
    </xf>
    <xf numFmtId="0" fontId="7" fillId="3" borderId="5" xfId="0" applyFont="1" applyFill="1" applyBorder="1" applyAlignment="1">
      <alignment horizontal="center" vertical="top" wrapText="1"/>
    </xf>
    <xf numFmtId="0" fontId="7" fillId="3" borderId="6" xfId="0" applyFont="1" applyFill="1" applyBorder="1" applyAlignment="1">
      <alignment horizontal="center" vertical="top" wrapText="1"/>
    </xf>
    <xf numFmtId="3" fontId="11" fillId="3" borderId="1" xfId="0" applyNumberFormat="1" applyFont="1" applyFill="1" applyBorder="1" applyAlignment="1">
      <alignment horizontal="center" vertical="center" wrapText="1"/>
    </xf>
    <xf numFmtId="4" fontId="7" fillId="3" borderId="4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left"/>
    </xf>
    <xf numFmtId="0" fontId="12" fillId="2" borderId="12" xfId="0" applyFont="1" applyFill="1" applyBorder="1" applyAlignment="1">
      <alignment horizontal="left"/>
    </xf>
    <xf numFmtId="0" fontId="12" fillId="2" borderId="6" xfId="0" applyFont="1" applyFill="1" applyBorder="1" applyAlignment="1">
      <alignment horizontal="left"/>
    </xf>
    <xf numFmtId="4" fontId="11" fillId="3" borderId="1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wrapText="1"/>
    </xf>
    <xf numFmtId="4" fontId="9" fillId="0" borderId="1" xfId="0" applyNumberFormat="1" applyFont="1" applyFill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wrapText="1"/>
    </xf>
    <xf numFmtId="4" fontId="6" fillId="3" borderId="4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/>
    </xf>
    <xf numFmtId="4" fontId="9" fillId="0" borderId="6" xfId="0" applyNumberFormat="1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top" wrapText="1"/>
    </xf>
    <xf numFmtId="0" fontId="0" fillId="3" borderId="5" xfId="0" applyFill="1" applyBorder="1"/>
    <xf numFmtId="0" fontId="0" fillId="3" borderId="6" xfId="0" applyFill="1" applyBorder="1"/>
    <xf numFmtId="0" fontId="0" fillId="3" borderId="0" xfId="0" applyFill="1"/>
    <xf numFmtId="0" fontId="3" fillId="3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3" fontId="3" fillId="3" borderId="1" xfId="0" applyNumberFormat="1" applyFont="1" applyFill="1" applyBorder="1" applyAlignment="1">
      <alignment horizontal="center" vertical="center" wrapText="1"/>
    </xf>
    <xf numFmtId="4" fontId="3" fillId="3" borderId="7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center" wrapText="1"/>
    </xf>
    <xf numFmtId="4" fontId="3" fillId="3" borderId="9" xfId="0" applyNumberFormat="1" applyFont="1" applyFill="1" applyBorder="1" applyAlignment="1">
      <alignment horizontal="center" vertical="center" wrapText="1"/>
    </xf>
    <xf numFmtId="4" fontId="3" fillId="3" borderId="3" xfId="0" applyNumberFormat="1" applyFont="1" applyFill="1" applyBorder="1" applyAlignment="1">
      <alignment horizontal="center" vertical="center" wrapText="1"/>
    </xf>
    <xf numFmtId="4" fontId="3" fillId="3" borderId="10" xfId="0" applyNumberFormat="1" applyFont="1" applyFill="1" applyBorder="1" applyAlignment="1">
      <alignment horizontal="center" vertical="center" wrapText="1"/>
    </xf>
    <xf numFmtId="4" fontId="3" fillId="3" borderId="1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3" borderId="0" xfId="0" applyFont="1" applyFill="1"/>
    <xf numFmtId="0" fontId="6" fillId="3" borderId="5" xfId="0" applyFont="1" applyFill="1" applyBorder="1" applyAlignment="1">
      <alignment horizontal="center" vertical="top" wrapText="1"/>
    </xf>
    <xf numFmtId="0" fontId="6" fillId="3" borderId="6" xfId="0" applyFont="1" applyFill="1" applyBorder="1" applyAlignment="1">
      <alignment horizontal="center" vertical="top" wrapText="1"/>
    </xf>
    <xf numFmtId="2" fontId="6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0" fillId="3" borderId="0" xfId="0" applyFont="1" applyFill="1"/>
    <xf numFmtId="0" fontId="3" fillId="3" borderId="5" xfId="0" applyFont="1" applyFill="1" applyBorder="1" applyAlignment="1">
      <alignment vertical="top" wrapText="1"/>
    </xf>
    <xf numFmtId="0" fontId="3" fillId="3" borderId="6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center"/>
    </xf>
    <xf numFmtId="2" fontId="3" fillId="3" borderId="1" xfId="0" applyNumberFormat="1" applyFont="1" applyFill="1" applyBorder="1" applyAlignment="1">
      <alignment vertical="center" wrapText="1"/>
    </xf>
    <xf numFmtId="3" fontId="3" fillId="3" borderId="1" xfId="0" applyNumberFormat="1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/>
    </xf>
    <xf numFmtId="0" fontId="3" fillId="3" borderId="1" xfId="0" applyNumberFormat="1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top" wrapText="1"/>
    </xf>
    <xf numFmtId="0" fontId="6" fillId="3" borderId="6" xfId="0" applyFont="1" applyFill="1" applyBorder="1" applyAlignment="1">
      <alignment vertical="top" wrapText="1"/>
    </xf>
    <xf numFmtId="0" fontId="6" fillId="3" borderId="1" xfId="0" applyFont="1" applyFill="1" applyBorder="1" applyAlignment="1">
      <alignment vertical="center" wrapText="1"/>
    </xf>
    <xf numFmtId="3" fontId="6" fillId="3" borderId="1" xfId="0" applyNumberFormat="1" applyFont="1" applyFill="1" applyBorder="1" applyAlignment="1">
      <alignment vertical="center" wrapText="1"/>
    </xf>
    <xf numFmtId="2" fontId="6" fillId="3" borderId="1" xfId="0" applyNumberFormat="1" applyFont="1" applyFill="1" applyBorder="1" applyAlignment="1">
      <alignment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CCFF"/>
      <color rgb="FF66FFFF"/>
      <color rgb="FFCCECFF"/>
      <color rgb="FFCCFF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2"/>
  <sheetViews>
    <sheetView tabSelected="1" zoomScale="70" zoomScaleNormal="70" workbookViewId="0">
      <selection activeCell="J83" sqref="J83"/>
    </sheetView>
  </sheetViews>
  <sheetFormatPr defaultRowHeight="15" x14ac:dyDescent="0.25"/>
  <cols>
    <col min="2" max="2" width="23.7109375" customWidth="1"/>
    <col min="3" max="7" width="26.140625" customWidth="1"/>
    <col min="8" max="9" width="26.28515625" customWidth="1"/>
    <col min="10" max="10" width="23.28515625" customWidth="1"/>
    <col min="11" max="11" width="9.140625" customWidth="1"/>
  </cols>
  <sheetData>
    <row r="1" spans="1:10" ht="75.75" customHeight="1" x14ac:dyDescent="0.25">
      <c r="A1" s="37" t="s">
        <v>25</v>
      </c>
      <c r="B1" s="37"/>
      <c r="C1" s="37"/>
      <c r="D1" s="37"/>
      <c r="E1" s="37"/>
      <c r="F1" s="37"/>
      <c r="G1" s="37"/>
      <c r="H1" s="37"/>
      <c r="I1" s="37"/>
      <c r="J1" s="123"/>
    </row>
    <row r="2" spans="1:10" ht="40.5" customHeight="1" x14ac:dyDescent="0.25">
      <c r="A2" s="56" t="s">
        <v>28</v>
      </c>
      <c r="B2" s="57"/>
      <c r="C2" s="39" t="s">
        <v>2</v>
      </c>
      <c r="D2" s="39"/>
      <c r="E2" s="40" t="s">
        <v>3</v>
      </c>
      <c r="F2" s="39" t="s">
        <v>0</v>
      </c>
      <c r="G2" s="39"/>
      <c r="H2" s="39" t="s">
        <v>34</v>
      </c>
      <c r="I2" s="39"/>
      <c r="J2" s="39"/>
    </row>
    <row r="3" spans="1:10" ht="40.5" customHeight="1" x14ac:dyDescent="0.25">
      <c r="A3" s="58"/>
      <c r="B3" s="59"/>
      <c r="C3" s="39"/>
      <c r="D3" s="39"/>
      <c r="E3" s="41"/>
      <c r="F3" s="39" t="s">
        <v>31</v>
      </c>
      <c r="G3" s="43" t="s">
        <v>33</v>
      </c>
      <c r="H3" s="39" t="s">
        <v>36</v>
      </c>
      <c r="I3" s="39" t="s">
        <v>35</v>
      </c>
      <c r="J3" s="51" t="s">
        <v>37</v>
      </c>
    </row>
    <row r="4" spans="1:10" ht="40.5" customHeight="1" x14ac:dyDescent="0.25">
      <c r="A4" s="60"/>
      <c r="B4" s="61"/>
      <c r="C4" s="39"/>
      <c r="D4" s="39"/>
      <c r="E4" s="42"/>
      <c r="F4" s="39"/>
      <c r="G4" s="43" t="s">
        <v>4</v>
      </c>
      <c r="H4" s="39"/>
      <c r="I4" s="39"/>
      <c r="J4" s="52"/>
    </row>
    <row r="5" spans="1:10" ht="40.5" customHeight="1" x14ac:dyDescent="0.25">
      <c r="A5" s="62" t="s">
        <v>26</v>
      </c>
      <c r="B5" s="63"/>
      <c r="C5" s="63"/>
      <c r="D5" s="63"/>
      <c r="E5" s="63"/>
      <c r="F5" s="63"/>
      <c r="G5" s="63"/>
      <c r="H5" s="63"/>
      <c r="I5" s="63"/>
      <c r="J5" s="64"/>
    </row>
    <row r="6" spans="1:10" ht="40.5" customHeight="1" x14ac:dyDescent="0.25">
      <c r="A6" s="65" t="s">
        <v>27</v>
      </c>
      <c r="B6" s="66"/>
      <c r="C6" s="66"/>
      <c r="D6" s="66"/>
      <c r="E6" s="66"/>
      <c r="F6" s="66"/>
      <c r="G6" s="66"/>
      <c r="H6" s="66"/>
      <c r="I6" s="66"/>
      <c r="J6" s="67"/>
    </row>
    <row r="7" spans="1:10" ht="40.5" customHeight="1" x14ac:dyDescent="0.25">
      <c r="A7" s="65" t="s">
        <v>43</v>
      </c>
      <c r="B7" s="66"/>
      <c r="C7" s="66"/>
      <c r="D7" s="66"/>
      <c r="E7" s="66"/>
      <c r="F7" s="66"/>
      <c r="G7" s="66"/>
      <c r="H7" s="66"/>
      <c r="I7" s="66"/>
      <c r="J7" s="67"/>
    </row>
    <row r="8" spans="1:10" s="13" customFormat="1" ht="40.5" customHeight="1" x14ac:dyDescent="0.25">
      <c r="A8" s="47" t="s">
        <v>29</v>
      </c>
      <c r="B8" s="48"/>
      <c r="C8" s="45" t="s">
        <v>21</v>
      </c>
      <c r="D8" s="46"/>
      <c r="E8" s="21" t="s">
        <v>22</v>
      </c>
      <c r="F8" s="23">
        <v>1118</v>
      </c>
      <c r="G8" s="23">
        <v>1111</v>
      </c>
      <c r="H8" s="24">
        <v>140191405</v>
      </c>
      <c r="I8" s="24">
        <v>139344228.53999999</v>
      </c>
      <c r="J8" s="22">
        <f>I8/H8*100</f>
        <v>99.39570014295812</v>
      </c>
    </row>
    <row r="9" spans="1:10" s="13" customFormat="1" ht="40.5" customHeight="1" x14ac:dyDescent="0.25">
      <c r="A9" s="47" t="s">
        <v>30</v>
      </c>
      <c r="B9" s="48"/>
      <c r="C9" s="49" t="s">
        <v>32</v>
      </c>
      <c r="D9" s="50"/>
      <c r="E9" s="18" t="s">
        <v>22</v>
      </c>
      <c r="F9" s="23">
        <v>1118</v>
      </c>
      <c r="G9" s="23">
        <v>1111</v>
      </c>
      <c r="H9" s="24">
        <v>19513555.300000001</v>
      </c>
      <c r="I9" s="24">
        <v>17314846.469999999</v>
      </c>
      <c r="J9" s="22">
        <f>I9/H9*100</f>
        <v>88.732402700598584</v>
      </c>
    </row>
    <row r="10" spans="1:10" s="13" customFormat="1" ht="40.5" customHeight="1" x14ac:dyDescent="0.25">
      <c r="A10" s="47"/>
      <c r="B10" s="53"/>
      <c r="C10" s="54" t="s">
        <v>38</v>
      </c>
      <c r="D10" s="55"/>
      <c r="E10" s="18"/>
      <c r="F10" s="25">
        <v>1118</v>
      </c>
      <c r="G10" s="25">
        <v>1111</v>
      </c>
      <c r="H10" s="26">
        <f>H9+H8</f>
        <v>159704960.30000001</v>
      </c>
      <c r="I10" s="26">
        <f>I9+I8</f>
        <v>156659075.00999999</v>
      </c>
      <c r="J10" s="26">
        <f>I10/H10*100</f>
        <v>98.092804829431444</v>
      </c>
    </row>
    <row r="11" spans="1:10" s="13" customFormat="1" ht="40.5" customHeight="1" x14ac:dyDescent="0.25">
      <c r="A11" s="68" t="s">
        <v>39</v>
      </c>
      <c r="B11" s="69"/>
      <c r="C11" s="69"/>
      <c r="D11" s="69"/>
      <c r="E11" s="69"/>
      <c r="F11" s="69"/>
      <c r="G11" s="69"/>
      <c r="H11" s="69"/>
      <c r="I11" s="69"/>
      <c r="J11" s="70"/>
    </row>
    <row r="12" spans="1:10" ht="40.5" customHeight="1" x14ac:dyDescent="0.25">
      <c r="A12" s="71" t="s">
        <v>40</v>
      </c>
      <c r="B12" s="72"/>
      <c r="C12" s="38" t="s">
        <v>5</v>
      </c>
      <c r="D12" s="38"/>
      <c r="E12" s="12" t="s">
        <v>6</v>
      </c>
      <c r="F12" s="23">
        <v>1170</v>
      </c>
      <c r="G12" s="23">
        <v>1180</v>
      </c>
      <c r="H12" s="24">
        <v>119119282</v>
      </c>
      <c r="I12" s="24">
        <v>118841055</v>
      </c>
      <c r="J12" s="22">
        <f t="shared" ref="J12:J20" si="0">I12/H12*100</f>
        <v>99.766429921899629</v>
      </c>
    </row>
    <row r="13" spans="1:10" ht="40.5" customHeight="1" x14ac:dyDescent="0.25">
      <c r="A13" s="71" t="s">
        <v>41</v>
      </c>
      <c r="B13" s="72"/>
      <c r="C13" s="32" t="s">
        <v>7</v>
      </c>
      <c r="D13" s="32"/>
      <c r="E13" s="9" t="s">
        <v>6</v>
      </c>
      <c r="F13" s="23">
        <v>1492</v>
      </c>
      <c r="G13" s="23">
        <v>1493</v>
      </c>
      <c r="H13" s="24">
        <v>151902537.59999999</v>
      </c>
      <c r="I13" s="24">
        <v>150364150</v>
      </c>
      <c r="J13" s="22">
        <f t="shared" si="0"/>
        <v>98.987253521694967</v>
      </c>
    </row>
    <row r="14" spans="1:10" ht="40.5" customHeight="1" x14ac:dyDescent="0.25">
      <c r="A14" s="71" t="s">
        <v>42</v>
      </c>
      <c r="B14" s="72"/>
      <c r="C14" s="32" t="s">
        <v>8</v>
      </c>
      <c r="D14" s="32"/>
      <c r="E14" s="9" t="s">
        <v>6</v>
      </c>
      <c r="F14" s="23">
        <v>349</v>
      </c>
      <c r="G14" s="23">
        <v>321</v>
      </c>
      <c r="H14" s="24">
        <v>35532161.939999998</v>
      </c>
      <c r="I14" s="24">
        <v>32328794.120000001</v>
      </c>
      <c r="J14" s="22">
        <f t="shared" si="0"/>
        <v>90.984596362559529</v>
      </c>
    </row>
    <row r="15" spans="1:10" ht="40.5" customHeight="1" x14ac:dyDescent="0.25">
      <c r="A15" s="73" t="s">
        <v>45</v>
      </c>
      <c r="B15" s="72"/>
      <c r="C15" s="45" t="s">
        <v>44</v>
      </c>
      <c r="D15" s="46"/>
      <c r="E15" s="11" t="s">
        <v>22</v>
      </c>
      <c r="F15" s="23">
        <v>75</v>
      </c>
      <c r="G15" s="23">
        <v>73</v>
      </c>
      <c r="H15" s="24">
        <v>3399960</v>
      </c>
      <c r="I15" s="24">
        <v>3399960</v>
      </c>
      <c r="J15" s="22">
        <f t="shared" si="0"/>
        <v>100</v>
      </c>
    </row>
    <row r="16" spans="1:10" ht="40.5" customHeight="1" x14ac:dyDescent="0.25">
      <c r="A16" s="73" t="s">
        <v>46</v>
      </c>
      <c r="B16" s="72"/>
      <c r="C16" s="49" t="s">
        <v>32</v>
      </c>
      <c r="D16" s="50"/>
      <c r="E16" s="18" t="s">
        <v>22</v>
      </c>
      <c r="F16" s="23">
        <v>75</v>
      </c>
      <c r="G16" s="23">
        <v>73</v>
      </c>
      <c r="H16" s="24">
        <v>229282</v>
      </c>
      <c r="I16" s="24">
        <v>215580</v>
      </c>
      <c r="J16" s="22">
        <f t="shared" si="0"/>
        <v>94.023953035999341</v>
      </c>
    </row>
    <row r="17" spans="1:12" ht="40.5" customHeight="1" x14ac:dyDescent="0.25">
      <c r="A17" s="71" t="s">
        <v>47</v>
      </c>
      <c r="B17" s="72"/>
      <c r="C17" s="33" t="s">
        <v>48</v>
      </c>
      <c r="D17" s="34"/>
      <c r="E17" s="9" t="s">
        <v>6</v>
      </c>
      <c r="F17" s="23">
        <v>1676</v>
      </c>
      <c r="G17" s="23">
        <v>1676</v>
      </c>
      <c r="H17" s="24">
        <v>21187950</v>
      </c>
      <c r="I17" s="24">
        <v>17927962.530000001</v>
      </c>
      <c r="J17" s="22">
        <f t="shared" si="0"/>
        <v>84.613955243428464</v>
      </c>
    </row>
    <row r="18" spans="1:12" ht="40.5" customHeight="1" x14ac:dyDescent="0.25">
      <c r="A18" s="76"/>
      <c r="B18" s="75"/>
      <c r="C18" s="54" t="s">
        <v>49</v>
      </c>
      <c r="D18" s="55"/>
      <c r="E18" s="27"/>
      <c r="F18" s="25">
        <f>F12+F13+F14+F15</f>
        <v>3086</v>
      </c>
      <c r="G18" s="25">
        <f>G12+G13+G14+G15</f>
        <v>3067</v>
      </c>
      <c r="H18" s="28">
        <f>H12+H13+H14+H15+H16+H17</f>
        <v>331371173.54000002</v>
      </c>
      <c r="I18" s="28">
        <f>I12+I13+I14+I15+I16+I17</f>
        <v>323077501.64999998</v>
      </c>
      <c r="J18" s="26">
        <f t="shared" si="0"/>
        <v>97.497165549616255</v>
      </c>
    </row>
    <row r="19" spans="1:12" ht="40.5" customHeight="1" x14ac:dyDescent="0.25">
      <c r="A19" s="68" t="s">
        <v>50</v>
      </c>
      <c r="B19" s="69"/>
      <c r="C19" s="69"/>
      <c r="D19" s="69"/>
      <c r="E19" s="69"/>
      <c r="F19" s="69"/>
      <c r="G19" s="69"/>
      <c r="H19" s="69"/>
      <c r="I19" s="69"/>
      <c r="J19" s="70"/>
      <c r="K19" s="82"/>
      <c r="L19" s="82"/>
    </row>
    <row r="20" spans="1:12" ht="40.5" customHeight="1" x14ac:dyDescent="0.25">
      <c r="A20" s="89" t="s">
        <v>51</v>
      </c>
      <c r="B20" s="48"/>
      <c r="C20" s="49" t="s">
        <v>53</v>
      </c>
      <c r="D20" s="50"/>
      <c r="E20" s="79" t="s">
        <v>52</v>
      </c>
      <c r="F20" s="80">
        <v>450</v>
      </c>
      <c r="G20" s="80">
        <v>450</v>
      </c>
      <c r="H20" s="81">
        <v>8252456.8399999999</v>
      </c>
      <c r="I20" s="81">
        <v>8252456.8399999999</v>
      </c>
      <c r="J20" s="22">
        <f t="shared" si="0"/>
        <v>100</v>
      </c>
      <c r="K20" s="83"/>
      <c r="L20" s="83"/>
    </row>
    <row r="21" spans="1:12" ht="40.5" hidden="1" customHeight="1" x14ac:dyDescent="0.25">
      <c r="A21" s="74" t="s">
        <v>47</v>
      </c>
      <c r="B21" s="75"/>
      <c r="C21" s="33" t="s">
        <v>48</v>
      </c>
      <c r="D21" s="34"/>
      <c r="E21" s="9" t="s">
        <v>6</v>
      </c>
      <c r="F21" s="5"/>
      <c r="G21" s="5"/>
      <c r="H21" s="19"/>
      <c r="I21" s="20"/>
      <c r="J21" s="19"/>
    </row>
    <row r="22" spans="1:12" ht="40.5" customHeight="1" x14ac:dyDescent="0.25">
      <c r="A22" s="84"/>
      <c r="B22" s="85"/>
      <c r="C22" s="54" t="s">
        <v>54</v>
      </c>
      <c r="D22" s="55"/>
      <c r="E22" s="18"/>
      <c r="F22" s="86">
        <f>F20</f>
        <v>450</v>
      </c>
      <c r="G22" s="86">
        <f t="shared" ref="G22:J22" si="1">G20</f>
        <v>450</v>
      </c>
      <c r="H22" s="86">
        <f t="shared" si="1"/>
        <v>8252456.8399999999</v>
      </c>
      <c r="I22" s="86">
        <f t="shared" si="1"/>
        <v>8252456.8399999999</v>
      </c>
      <c r="J22" s="86">
        <f t="shared" si="1"/>
        <v>100</v>
      </c>
    </row>
    <row r="23" spans="1:12" ht="40.5" customHeight="1" x14ac:dyDescent="0.25">
      <c r="A23" s="68" t="s">
        <v>55</v>
      </c>
      <c r="B23" s="69"/>
      <c r="C23" s="69"/>
      <c r="D23" s="69"/>
      <c r="E23" s="69"/>
      <c r="F23" s="69"/>
      <c r="G23" s="69"/>
      <c r="H23" s="69"/>
      <c r="I23" s="69"/>
      <c r="J23" s="70"/>
    </row>
    <row r="24" spans="1:12" ht="40.5" customHeight="1" x14ac:dyDescent="0.25">
      <c r="A24" s="97" t="s">
        <v>56</v>
      </c>
      <c r="B24" s="57"/>
      <c r="C24" s="33" t="s">
        <v>57</v>
      </c>
      <c r="D24" s="34"/>
      <c r="E24" s="90" t="s">
        <v>58</v>
      </c>
      <c r="F24" s="77">
        <v>385</v>
      </c>
      <c r="G24" s="77">
        <v>385</v>
      </c>
      <c r="H24" s="78">
        <v>1120501.3500000001</v>
      </c>
      <c r="I24" s="78">
        <v>1120501.3500000001</v>
      </c>
      <c r="J24" s="22">
        <f t="shared" ref="J24:J30" si="2">I24/H24*100</f>
        <v>100</v>
      </c>
      <c r="K24" s="91"/>
      <c r="L24" s="91"/>
    </row>
    <row r="25" spans="1:12" ht="40.5" customHeight="1" x14ac:dyDescent="0.25">
      <c r="A25" s="29"/>
      <c r="B25" s="30"/>
      <c r="C25" s="96" t="s">
        <v>59</v>
      </c>
      <c r="D25" s="95"/>
      <c r="E25" s="90"/>
      <c r="F25" s="92">
        <f>F24</f>
        <v>385</v>
      </c>
      <c r="G25" s="92">
        <f t="shared" ref="G25:J25" si="3">G24</f>
        <v>385</v>
      </c>
      <c r="H25" s="93">
        <f t="shared" si="3"/>
        <v>1120501.3500000001</v>
      </c>
      <c r="I25" s="93">
        <f t="shared" si="3"/>
        <v>1120501.3500000001</v>
      </c>
      <c r="J25" s="92">
        <f t="shared" si="3"/>
        <v>100</v>
      </c>
      <c r="K25" s="91"/>
      <c r="L25" s="91"/>
    </row>
    <row r="26" spans="1:12" ht="63" customHeight="1" x14ac:dyDescent="0.25">
      <c r="A26" s="100"/>
      <c r="B26" s="101"/>
      <c r="C26" s="104" t="s">
        <v>60</v>
      </c>
      <c r="D26" s="105"/>
      <c r="E26" s="102"/>
      <c r="F26" s="106">
        <f>F25+F22+F18+F10</f>
        <v>5039</v>
      </c>
      <c r="G26" s="106">
        <f t="shared" ref="G26:I26" si="4">G25+G22+G18+G10</f>
        <v>5013</v>
      </c>
      <c r="H26" s="111">
        <f t="shared" si="4"/>
        <v>500449092.03000003</v>
      </c>
      <c r="I26" s="111">
        <f t="shared" si="4"/>
        <v>489109534.84999996</v>
      </c>
      <c r="J26" s="107">
        <f t="shared" si="2"/>
        <v>97.734123737940507</v>
      </c>
      <c r="K26" s="91"/>
      <c r="L26" s="91"/>
    </row>
    <row r="27" spans="1:12" ht="39" customHeight="1" x14ac:dyDescent="0.25">
      <c r="A27" s="108" t="s">
        <v>61</v>
      </c>
      <c r="B27" s="109"/>
      <c r="C27" s="109"/>
      <c r="D27" s="109"/>
      <c r="E27" s="109"/>
      <c r="F27" s="109"/>
      <c r="G27" s="109"/>
      <c r="H27" s="109"/>
      <c r="I27" s="109"/>
      <c r="J27" s="110"/>
      <c r="K27" s="91"/>
      <c r="L27" s="91"/>
    </row>
    <row r="28" spans="1:12" ht="40.5" customHeight="1" x14ac:dyDescent="0.25">
      <c r="A28" s="87" t="s">
        <v>62</v>
      </c>
      <c r="B28" s="88"/>
      <c r="C28" s="33" t="s">
        <v>53</v>
      </c>
      <c r="D28" s="34"/>
      <c r="E28" s="90" t="s">
        <v>52</v>
      </c>
      <c r="F28" s="80">
        <v>203</v>
      </c>
      <c r="G28" s="80">
        <v>203</v>
      </c>
      <c r="H28" s="81">
        <v>7220809.4800000004</v>
      </c>
      <c r="I28" s="81">
        <v>7220809.4800000004</v>
      </c>
      <c r="J28" s="22">
        <f t="shared" si="2"/>
        <v>100</v>
      </c>
      <c r="K28" s="91"/>
      <c r="L28" s="91"/>
    </row>
    <row r="29" spans="1:12" ht="40.5" customHeight="1" x14ac:dyDescent="0.25">
      <c r="A29" s="29"/>
      <c r="B29" s="30"/>
      <c r="C29" s="94" t="s">
        <v>63</v>
      </c>
      <c r="D29" s="95"/>
      <c r="E29" s="90"/>
      <c r="F29" s="92">
        <f>F28</f>
        <v>203</v>
      </c>
      <c r="G29" s="92">
        <f t="shared" ref="G29:J29" si="5">G28</f>
        <v>203</v>
      </c>
      <c r="H29" s="93">
        <f t="shared" si="5"/>
        <v>7220809.4800000004</v>
      </c>
      <c r="I29" s="93">
        <f t="shared" si="5"/>
        <v>7220809.4800000004</v>
      </c>
      <c r="J29" s="92">
        <f t="shared" si="5"/>
        <v>100</v>
      </c>
      <c r="K29" s="91"/>
      <c r="L29" s="91"/>
    </row>
    <row r="30" spans="1:12" ht="40.5" customHeight="1" x14ac:dyDescent="0.25">
      <c r="A30" s="98"/>
      <c r="B30" s="99"/>
      <c r="C30" s="35" t="s">
        <v>64</v>
      </c>
      <c r="D30" s="36"/>
      <c r="E30" s="14"/>
      <c r="F30" s="15" t="s">
        <v>1</v>
      </c>
      <c r="G30" s="15" t="s">
        <v>1</v>
      </c>
      <c r="H30" s="16">
        <f>H29+H26</f>
        <v>507669901.51000005</v>
      </c>
      <c r="I30" s="16">
        <f>I29+I26</f>
        <v>496330344.32999998</v>
      </c>
      <c r="J30" s="107">
        <f t="shared" si="2"/>
        <v>97.766352280040238</v>
      </c>
    </row>
    <row r="31" spans="1:12" ht="48" customHeight="1" x14ac:dyDescent="0.25">
      <c r="A31" s="65" t="s">
        <v>65</v>
      </c>
      <c r="B31" s="66"/>
      <c r="C31" s="66"/>
      <c r="D31" s="66"/>
      <c r="E31" s="66"/>
      <c r="F31" s="66"/>
      <c r="G31" s="66"/>
      <c r="H31" s="66"/>
      <c r="I31" s="66"/>
      <c r="J31" s="67"/>
    </row>
    <row r="32" spans="1:12" ht="48" customHeight="1" x14ac:dyDescent="0.25">
      <c r="A32" s="65" t="s">
        <v>66</v>
      </c>
      <c r="B32" s="66"/>
      <c r="C32" s="66"/>
      <c r="D32" s="66"/>
      <c r="E32" s="66"/>
      <c r="F32" s="66"/>
      <c r="G32" s="66"/>
      <c r="H32" s="66"/>
      <c r="I32" s="66"/>
      <c r="J32" s="67"/>
    </row>
    <row r="33" spans="1:10" ht="72.75" customHeight="1" x14ac:dyDescent="0.25">
      <c r="A33" s="119" t="s">
        <v>72</v>
      </c>
      <c r="B33" s="61"/>
      <c r="C33" s="38" t="s">
        <v>9</v>
      </c>
      <c r="D33" s="38"/>
      <c r="E33" s="12" t="s">
        <v>6</v>
      </c>
      <c r="F33" s="112">
        <v>391</v>
      </c>
      <c r="G33" s="112">
        <v>389</v>
      </c>
      <c r="H33" s="115">
        <v>25300401.489999998</v>
      </c>
      <c r="I33" s="115">
        <v>23489534.539999999</v>
      </c>
      <c r="J33" s="20">
        <f t="shared" ref="J33:J38" si="6">I33/H33*100</f>
        <v>92.84253670553116</v>
      </c>
    </row>
    <row r="34" spans="1:10" ht="40.5" customHeight="1" x14ac:dyDescent="0.25">
      <c r="A34" s="113" t="s">
        <v>67</v>
      </c>
      <c r="B34" s="72"/>
      <c r="C34" s="32" t="s">
        <v>17</v>
      </c>
      <c r="D34" s="32"/>
      <c r="E34" s="10" t="s">
        <v>23</v>
      </c>
      <c r="F34" s="17">
        <v>622</v>
      </c>
      <c r="G34" s="17">
        <v>661</v>
      </c>
      <c r="H34" s="114">
        <v>17496072.879999999</v>
      </c>
      <c r="I34" s="114">
        <v>16464751.58</v>
      </c>
      <c r="J34" s="20">
        <f t="shared" si="6"/>
        <v>94.105412642748448</v>
      </c>
    </row>
    <row r="35" spans="1:10" ht="40.5" customHeight="1" x14ac:dyDescent="0.25">
      <c r="A35" s="113" t="s">
        <v>68</v>
      </c>
      <c r="B35" s="116"/>
      <c r="C35" s="33" t="s">
        <v>69</v>
      </c>
      <c r="D35" s="34"/>
      <c r="E35" s="31" t="s">
        <v>23</v>
      </c>
      <c r="F35" s="17">
        <v>136</v>
      </c>
      <c r="G35" s="17">
        <v>136</v>
      </c>
      <c r="H35" s="115">
        <v>15515385.380000001</v>
      </c>
      <c r="I35" s="114">
        <v>14600817.43</v>
      </c>
      <c r="J35" s="22">
        <f t="shared" si="6"/>
        <v>94.105412610769449</v>
      </c>
    </row>
    <row r="36" spans="1:10" ht="57.75" customHeight="1" x14ac:dyDescent="0.25">
      <c r="A36" s="113" t="s">
        <v>73</v>
      </c>
      <c r="B36" s="72"/>
      <c r="C36" s="32" t="s">
        <v>19</v>
      </c>
      <c r="D36" s="32"/>
      <c r="E36" s="10" t="s">
        <v>24</v>
      </c>
      <c r="F36" s="5">
        <v>88460</v>
      </c>
      <c r="G36" s="5">
        <v>91160</v>
      </c>
      <c r="H36" s="118">
        <v>9924362.4800000004</v>
      </c>
      <c r="I36" s="117">
        <v>9110453.3200000003</v>
      </c>
      <c r="J36" s="22">
        <f t="shared" si="6"/>
        <v>91.798877140569729</v>
      </c>
    </row>
    <row r="37" spans="1:10" ht="40.5" customHeight="1" x14ac:dyDescent="0.25">
      <c r="A37" s="113" t="s">
        <v>70</v>
      </c>
      <c r="B37" s="72"/>
      <c r="C37" s="33" t="s">
        <v>20</v>
      </c>
      <c r="D37" s="34"/>
      <c r="E37" s="10" t="s">
        <v>71</v>
      </c>
      <c r="F37" s="17">
        <v>8525</v>
      </c>
      <c r="G37" s="17">
        <v>8744</v>
      </c>
      <c r="H37" s="118">
        <v>3344153.5</v>
      </c>
      <c r="I37" s="117">
        <v>3061359.38</v>
      </c>
      <c r="J37" s="22">
        <f t="shared" ref="J37" si="7">I37/H37*100</f>
        <v>91.5436262121341</v>
      </c>
    </row>
    <row r="38" spans="1:10" ht="40.5" customHeight="1" x14ac:dyDescent="0.25">
      <c r="A38" s="76"/>
      <c r="B38" s="75"/>
      <c r="C38" s="35" t="s">
        <v>74</v>
      </c>
      <c r="D38" s="36"/>
      <c r="E38" s="14"/>
      <c r="F38" s="15" t="s">
        <v>1</v>
      </c>
      <c r="G38" s="15" t="s">
        <v>1</v>
      </c>
      <c r="H38" s="16">
        <f>SUM(H31:H36)+H37</f>
        <v>71580375.730000004</v>
      </c>
      <c r="I38" s="16">
        <f t="shared" ref="I38" si="8">SUM(I31:I36)+I37</f>
        <v>66726916.25</v>
      </c>
      <c r="J38" s="120">
        <f t="shared" si="6"/>
        <v>93.219566912714768</v>
      </c>
    </row>
    <row r="39" spans="1:10" ht="40.5" customHeight="1" x14ac:dyDescent="0.25">
      <c r="A39" s="62" t="s">
        <v>75</v>
      </c>
      <c r="B39" s="63"/>
      <c r="C39" s="63"/>
      <c r="D39" s="63"/>
      <c r="E39" s="63"/>
      <c r="F39" s="63"/>
      <c r="G39" s="63"/>
      <c r="H39" s="63"/>
      <c r="I39" s="63"/>
      <c r="J39" s="64"/>
    </row>
    <row r="40" spans="1:10" s="1" customFormat="1" ht="36" customHeight="1" x14ac:dyDescent="0.25">
      <c r="A40" s="73" t="s">
        <v>76</v>
      </c>
      <c r="B40" s="72"/>
      <c r="C40" s="32" t="s">
        <v>77</v>
      </c>
      <c r="D40" s="32"/>
      <c r="E40" s="4" t="s">
        <v>13</v>
      </c>
      <c r="F40" s="121">
        <v>89300</v>
      </c>
      <c r="G40" s="121">
        <v>89300</v>
      </c>
      <c r="H40" s="114">
        <v>1964600</v>
      </c>
      <c r="I40" s="122">
        <v>1964600</v>
      </c>
      <c r="J40" s="20">
        <f t="shared" ref="J40" si="9">I40/H40*100</f>
        <v>100</v>
      </c>
    </row>
    <row r="41" spans="1:10" s="1" customFormat="1" ht="53.25" hidden="1" customHeight="1" x14ac:dyDescent="0.25">
      <c r="C41" s="32" t="s">
        <v>12</v>
      </c>
      <c r="D41" s="32"/>
      <c r="E41" s="4"/>
      <c r="F41" s="5"/>
      <c r="G41" s="6"/>
      <c r="H41" s="7"/>
      <c r="I41" s="8"/>
      <c r="J41" s="7"/>
    </row>
    <row r="42" spans="1:10" ht="30" customHeight="1" x14ac:dyDescent="0.25">
      <c r="A42" s="124"/>
      <c r="B42" s="125"/>
      <c r="C42" s="35" t="s">
        <v>78</v>
      </c>
      <c r="D42" s="36"/>
      <c r="E42" s="14"/>
      <c r="F42" s="15" t="s">
        <v>1</v>
      </c>
      <c r="G42" s="15" t="s">
        <v>1</v>
      </c>
      <c r="H42" s="16">
        <f>SUM(H40:H41)</f>
        <v>1964600</v>
      </c>
      <c r="I42" s="16">
        <f>SUM(I40:I41)</f>
        <v>1964600</v>
      </c>
      <c r="J42" s="16">
        <f>SUM(J40:J41)</f>
        <v>100</v>
      </c>
    </row>
    <row r="43" spans="1:10" ht="40.5" hidden="1" customHeight="1" thickBot="1" x14ac:dyDescent="0.3">
      <c r="A43" s="126"/>
      <c r="B43" s="126"/>
      <c r="C43" s="44" t="s">
        <v>14</v>
      </c>
      <c r="D43" s="44"/>
      <c r="E43" s="44"/>
      <c r="F43" s="44"/>
      <c r="G43" s="44"/>
      <c r="H43" s="44"/>
      <c r="I43" s="44"/>
      <c r="J43" s="44"/>
    </row>
    <row r="44" spans="1:10" ht="40.5" hidden="1" customHeight="1" x14ac:dyDescent="0.25">
      <c r="A44" s="126"/>
      <c r="B44" s="126"/>
      <c r="C44" s="127" t="s">
        <v>9</v>
      </c>
      <c r="D44" s="127"/>
      <c r="E44" s="128" t="s">
        <v>6</v>
      </c>
      <c r="F44" s="129"/>
      <c r="G44" s="129"/>
      <c r="H44" s="130"/>
      <c r="I44" s="131"/>
      <c r="J44" s="131"/>
    </row>
    <row r="45" spans="1:10" ht="40.5" hidden="1" customHeight="1" x14ac:dyDescent="0.25">
      <c r="A45" s="126"/>
      <c r="B45" s="126"/>
      <c r="C45" s="127" t="s">
        <v>17</v>
      </c>
      <c r="D45" s="127"/>
      <c r="E45" s="128" t="s">
        <v>6</v>
      </c>
      <c r="F45" s="129"/>
      <c r="G45" s="129"/>
      <c r="H45" s="132"/>
      <c r="I45" s="133"/>
      <c r="J45" s="133"/>
    </row>
    <row r="46" spans="1:10" ht="40.5" hidden="1" customHeight="1" thickBot="1" x14ac:dyDescent="0.3">
      <c r="A46" s="126"/>
      <c r="B46" s="126"/>
      <c r="C46" s="127" t="s">
        <v>18</v>
      </c>
      <c r="D46" s="127"/>
      <c r="E46" s="128" t="s">
        <v>6</v>
      </c>
      <c r="F46" s="129"/>
      <c r="G46" s="129"/>
      <c r="H46" s="134"/>
      <c r="I46" s="135"/>
      <c r="J46" s="135"/>
    </row>
    <row r="47" spans="1:10" ht="60" hidden="1" customHeight="1" x14ac:dyDescent="0.25">
      <c r="A47" s="126"/>
      <c r="B47" s="126"/>
      <c r="C47" s="127" t="s">
        <v>19</v>
      </c>
      <c r="D47" s="127"/>
      <c r="E47" s="128" t="s">
        <v>10</v>
      </c>
      <c r="F47" s="129"/>
      <c r="G47" s="129"/>
      <c r="H47" s="136"/>
      <c r="I47" s="136"/>
      <c r="J47" s="136"/>
    </row>
    <row r="48" spans="1:10" ht="60" hidden="1" customHeight="1" x14ac:dyDescent="0.25">
      <c r="A48" s="126"/>
      <c r="B48" s="126"/>
      <c r="C48" s="137" t="s">
        <v>20</v>
      </c>
      <c r="D48" s="138"/>
      <c r="E48" s="128"/>
      <c r="F48" s="129"/>
      <c r="G48" s="129"/>
      <c r="H48" s="136"/>
      <c r="I48" s="136"/>
      <c r="J48" s="136"/>
    </row>
    <row r="49" spans="1:10" ht="40.5" hidden="1" customHeight="1" x14ac:dyDescent="0.25">
      <c r="A49" s="126"/>
      <c r="B49" s="126"/>
      <c r="C49" s="35" t="s">
        <v>11</v>
      </c>
      <c r="D49" s="36"/>
      <c r="E49" s="14"/>
      <c r="F49" s="15" t="s">
        <v>1</v>
      </c>
      <c r="G49" s="15" t="s">
        <v>1</v>
      </c>
      <c r="H49" s="16">
        <f>SUM(H44:H47)</f>
        <v>0</v>
      </c>
      <c r="I49" s="16">
        <f>SUM(I44:I47)</f>
        <v>0</v>
      </c>
      <c r="J49" s="16">
        <f>SUM(J44:J47)</f>
        <v>0</v>
      </c>
    </row>
    <row r="50" spans="1:10" ht="53.25" hidden="1" customHeight="1" x14ac:dyDescent="0.25">
      <c r="A50" s="126"/>
      <c r="B50" s="126"/>
      <c r="C50" s="137"/>
      <c r="D50" s="138"/>
      <c r="E50" s="139"/>
      <c r="F50" s="140"/>
      <c r="G50" s="129"/>
      <c r="H50" s="140"/>
      <c r="I50" s="136"/>
      <c r="J50" s="141"/>
    </row>
    <row r="51" spans="1:10" ht="53.25" hidden="1" customHeight="1" x14ac:dyDescent="0.25">
      <c r="A51" s="126"/>
      <c r="B51" s="126"/>
      <c r="C51" s="137"/>
      <c r="D51" s="138"/>
      <c r="E51" s="142"/>
      <c r="F51" s="140"/>
      <c r="G51" s="129"/>
      <c r="H51" s="140"/>
      <c r="I51" s="136"/>
      <c r="J51" s="141"/>
    </row>
    <row r="52" spans="1:10" s="2" customFormat="1" ht="41.25" hidden="1" customHeight="1" x14ac:dyDescent="0.25">
      <c r="A52" s="143"/>
      <c r="B52" s="143"/>
      <c r="C52" s="144"/>
      <c r="D52" s="145"/>
      <c r="E52" s="15"/>
      <c r="F52" s="15"/>
      <c r="G52" s="15"/>
      <c r="H52" s="146"/>
      <c r="I52" s="147"/>
      <c r="J52" s="147"/>
    </row>
    <row r="53" spans="1:10" ht="28.5" hidden="1" customHeight="1" x14ac:dyDescent="0.25">
      <c r="A53" s="126"/>
      <c r="B53" s="126"/>
      <c r="C53" s="104"/>
      <c r="D53" s="103"/>
      <c r="E53" s="103"/>
      <c r="F53" s="103"/>
      <c r="G53" s="103"/>
      <c r="H53" s="103"/>
      <c r="I53" s="103"/>
      <c r="J53" s="103"/>
    </row>
    <row r="54" spans="1:10" ht="53.25" hidden="1" customHeight="1" x14ac:dyDescent="0.25">
      <c r="A54" s="126"/>
      <c r="B54" s="126"/>
      <c r="C54" s="137"/>
      <c r="D54" s="138"/>
      <c r="E54" s="142"/>
      <c r="F54" s="140"/>
      <c r="G54" s="129"/>
      <c r="H54" s="140"/>
      <c r="I54" s="136"/>
      <c r="J54" s="141"/>
    </row>
    <row r="55" spans="1:10" ht="53.25" hidden="1" customHeight="1" x14ac:dyDescent="0.25">
      <c r="A55" s="126"/>
      <c r="B55" s="126"/>
      <c r="C55" s="137"/>
      <c r="D55" s="138"/>
      <c r="E55" s="142"/>
      <c r="F55" s="140"/>
      <c r="G55" s="129"/>
      <c r="H55" s="140"/>
      <c r="I55" s="136"/>
      <c r="J55" s="141"/>
    </row>
    <row r="56" spans="1:10" ht="53.25" hidden="1" customHeight="1" x14ac:dyDescent="0.25">
      <c r="A56" s="126"/>
      <c r="B56" s="126"/>
      <c r="C56" s="137"/>
      <c r="D56" s="138"/>
      <c r="E56" s="139"/>
      <c r="F56" s="140"/>
      <c r="G56" s="129"/>
      <c r="H56" s="140"/>
      <c r="I56" s="136"/>
      <c r="J56" s="141"/>
    </row>
    <row r="57" spans="1:10" ht="53.25" hidden="1" customHeight="1" x14ac:dyDescent="0.25">
      <c r="A57" s="126"/>
      <c r="B57" s="126"/>
      <c r="C57" s="137"/>
      <c r="D57" s="138"/>
      <c r="E57" s="139"/>
      <c r="F57" s="140"/>
      <c r="G57" s="129"/>
      <c r="H57" s="140"/>
      <c r="I57" s="136"/>
      <c r="J57" s="141"/>
    </row>
    <row r="58" spans="1:10" ht="53.25" hidden="1" customHeight="1" x14ac:dyDescent="0.25">
      <c r="A58" s="126"/>
      <c r="B58" s="126"/>
      <c r="C58" s="137"/>
      <c r="D58" s="138"/>
      <c r="E58" s="139"/>
      <c r="F58" s="140"/>
      <c r="G58" s="129"/>
      <c r="H58" s="140"/>
      <c r="I58" s="136"/>
      <c r="J58" s="141"/>
    </row>
    <row r="59" spans="1:10" s="2" customFormat="1" ht="33.75" hidden="1" customHeight="1" x14ac:dyDescent="0.25">
      <c r="A59" s="143"/>
      <c r="B59" s="143"/>
      <c r="C59" s="144"/>
      <c r="D59" s="145"/>
      <c r="E59" s="15"/>
      <c r="F59" s="15"/>
      <c r="G59" s="15"/>
      <c r="H59" s="146"/>
      <c r="I59" s="147"/>
      <c r="J59" s="147"/>
    </row>
    <row r="60" spans="1:10" s="2" customFormat="1" ht="33.75" hidden="1" customHeight="1" x14ac:dyDescent="0.25">
      <c r="A60" s="143"/>
      <c r="B60" s="143"/>
      <c r="C60" s="144"/>
      <c r="D60" s="148"/>
      <c r="E60" s="148"/>
      <c r="F60" s="148"/>
      <c r="G60" s="148"/>
      <c r="H60" s="148"/>
      <c r="I60" s="148"/>
      <c r="J60" s="148"/>
    </row>
    <row r="61" spans="1:10" s="2" customFormat="1" ht="33.75" hidden="1" customHeight="1" x14ac:dyDescent="0.25">
      <c r="A61" s="143"/>
      <c r="B61" s="143"/>
      <c r="C61" s="149"/>
      <c r="D61" s="150"/>
      <c r="E61" s="150"/>
      <c r="F61" s="150"/>
      <c r="G61" s="150"/>
      <c r="H61" s="150"/>
      <c r="I61" s="150"/>
      <c r="J61" s="150"/>
    </row>
    <row r="62" spans="1:10" s="3" customFormat="1" ht="33.75" hidden="1" customHeight="1" x14ac:dyDescent="0.25">
      <c r="A62" s="151"/>
      <c r="B62" s="151"/>
      <c r="C62" s="152"/>
      <c r="D62" s="153"/>
      <c r="E62" s="154"/>
      <c r="F62" s="155"/>
      <c r="G62" s="156"/>
      <c r="H62" s="155"/>
      <c r="I62" s="141"/>
      <c r="J62" s="141"/>
    </row>
    <row r="63" spans="1:10" s="3" customFormat="1" ht="33.75" hidden="1" customHeight="1" x14ac:dyDescent="0.25">
      <c r="A63" s="151"/>
      <c r="B63" s="151"/>
      <c r="C63" s="152"/>
      <c r="D63" s="153"/>
      <c r="E63" s="157"/>
      <c r="F63" s="155"/>
      <c r="G63" s="156"/>
      <c r="H63" s="155"/>
      <c r="I63" s="141"/>
      <c r="J63" s="141"/>
    </row>
    <row r="64" spans="1:10" s="3" customFormat="1" ht="33.75" hidden="1" customHeight="1" x14ac:dyDescent="0.25">
      <c r="A64" s="151"/>
      <c r="B64" s="151"/>
      <c r="C64" s="152"/>
      <c r="D64" s="153"/>
      <c r="E64" s="154"/>
      <c r="F64" s="155"/>
      <c r="G64" s="156"/>
      <c r="H64" s="155"/>
      <c r="I64" s="141"/>
      <c r="J64" s="141"/>
    </row>
    <row r="65" spans="1:10" s="3" customFormat="1" ht="26.25" hidden="1" customHeight="1" x14ac:dyDescent="0.25">
      <c r="A65" s="151"/>
      <c r="B65" s="151"/>
      <c r="C65" s="152"/>
      <c r="D65" s="153"/>
      <c r="E65" s="154"/>
      <c r="F65" s="155"/>
      <c r="G65" s="156"/>
      <c r="H65" s="155"/>
      <c r="I65" s="141"/>
      <c r="J65" s="141"/>
    </row>
    <row r="66" spans="1:10" s="3" customFormat="1" ht="33.75" hidden="1" customHeight="1" x14ac:dyDescent="0.25">
      <c r="A66" s="151"/>
      <c r="B66" s="151"/>
      <c r="C66" s="152"/>
      <c r="D66" s="153"/>
      <c r="E66" s="154"/>
      <c r="F66" s="155"/>
      <c r="G66" s="156"/>
      <c r="H66" s="155"/>
      <c r="I66" s="141"/>
      <c r="J66" s="141"/>
    </row>
    <row r="67" spans="1:10" s="3" customFormat="1" ht="33.75" hidden="1" customHeight="1" x14ac:dyDescent="0.25">
      <c r="A67" s="151"/>
      <c r="B67" s="151"/>
      <c r="C67" s="152"/>
      <c r="D67" s="153"/>
      <c r="E67" s="154"/>
      <c r="F67" s="155"/>
      <c r="G67" s="156"/>
      <c r="H67" s="155"/>
      <c r="I67" s="141"/>
      <c r="J67" s="141"/>
    </row>
    <row r="68" spans="1:10" s="3" customFormat="1" ht="33.75" hidden="1" customHeight="1" x14ac:dyDescent="0.25">
      <c r="A68" s="151"/>
      <c r="B68" s="151"/>
      <c r="C68" s="152"/>
      <c r="D68" s="153"/>
      <c r="E68" s="158"/>
      <c r="F68" s="155"/>
      <c r="G68" s="156"/>
      <c r="H68" s="155"/>
      <c r="I68" s="141"/>
      <c r="J68" s="141"/>
    </row>
    <row r="69" spans="1:10" s="3" customFormat="1" ht="33.75" hidden="1" customHeight="1" x14ac:dyDescent="0.25">
      <c r="A69" s="151"/>
      <c r="B69" s="151"/>
      <c r="C69" s="152"/>
      <c r="D69" s="153"/>
      <c r="E69" s="158"/>
      <c r="F69" s="155"/>
      <c r="G69" s="156"/>
      <c r="H69" s="155"/>
      <c r="I69" s="141"/>
      <c r="J69" s="141"/>
    </row>
    <row r="70" spans="1:10" s="3" customFormat="1" ht="33.75" hidden="1" customHeight="1" x14ac:dyDescent="0.25">
      <c r="A70" s="151"/>
      <c r="B70" s="151"/>
      <c r="C70" s="152"/>
      <c r="D70" s="153"/>
      <c r="E70" s="158"/>
      <c r="F70" s="155"/>
      <c r="G70" s="156"/>
      <c r="H70" s="155"/>
      <c r="I70" s="141"/>
      <c r="J70" s="141"/>
    </row>
    <row r="71" spans="1:10" s="3" customFormat="1" ht="33.75" hidden="1" customHeight="1" x14ac:dyDescent="0.25">
      <c r="A71" s="151"/>
      <c r="B71" s="151"/>
      <c r="C71" s="152"/>
      <c r="D71" s="153"/>
      <c r="E71" s="158"/>
      <c r="F71" s="155"/>
      <c r="G71" s="156"/>
      <c r="H71" s="155"/>
      <c r="I71" s="141"/>
      <c r="J71" s="141"/>
    </row>
    <row r="72" spans="1:10" s="3" customFormat="1" ht="33.75" hidden="1" customHeight="1" x14ac:dyDescent="0.25">
      <c r="A72" s="151"/>
      <c r="B72" s="151"/>
      <c r="C72" s="152"/>
      <c r="D72" s="153"/>
      <c r="E72" s="158"/>
      <c r="F72" s="155"/>
      <c r="G72" s="159"/>
      <c r="H72" s="155"/>
      <c r="I72" s="141"/>
      <c r="J72" s="141"/>
    </row>
    <row r="73" spans="1:10" s="3" customFormat="1" ht="33.75" hidden="1" customHeight="1" x14ac:dyDescent="0.25">
      <c r="A73" s="151"/>
      <c r="B73" s="151"/>
      <c r="C73" s="152"/>
      <c r="D73" s="153"/>
      <c r="E73" s="158"/>
      <c r="F73" s="155"/>
      <c r="G73" s="156"/>
      <c r="H73" s="155"/>
      <c r="I73" s="141"/>
      <c r="J73" s="141"/>
    </row>
    <row r="74" spans="1:10" s="2" customFormat="1" ht="39" hidden="1" customHeight="1" x14ac:dyDescent="0.25">
      <c r="A74" s="143"/>
      <c r="B74" s="143"/>
      <c r="C74" s="160"/>
      <c r="D74" s="161"/>
      <c r="E74" s="162"/>
      <c r="F74" s="162"/>
      <c r="G74" s="163"/>
      <c r="H74" s="164"/>
      <c r="I74" s="147"/>
      <c r="J74" s="147"/>
    </row>
    <row r="75" spans="1:10" s="2" customFormat="1" ht="33.75" hidden="1" customHeight="1" x14ac:dyDescent="0.25">
      <c r="A75" s="143"/>
      <c r="B75" s="143"/>
      <c r="C75" s="165"/>
      <c r="D75" s="166"/>
      <c r="E75" s="15"/>
      <c r="F75" s="15"/>
      <c r="G75" s="15"/>
      <c r="H75" s="147"/>
      <c r="I75" s="147"/>
      <c r="J75" s="147"/>
    </row>
    <row r="76" spans="1:10" ht="39" hidden="1" customHeight="1" x14ac:dyDescent="0.25">
      <c r="A76" s="124"/>
      <c r="B76" s="125"/>
      <c r="C76" s="35" t="s">
        <v>15</v>
      </c>
      <c r="D76" s="36"/>
      <c r="E76" s="15" t="s">
        <v>1</v>
      </c>
      <c r="F76" s="15" t="s">
        <v>1</v>
      </c>
      <c r="G76" s="15" t="s">
        <v>1</v>
      </c>
      <c r="H76" s="16">
        <f>H42+H52+H59+H74</f>
        <v>1964600</v>
      </c>
      <c r="I76" s="16">
        <f t="shared" ref="I76:J77" si="10">I42+I52+I59+I74</f>
        <v>1964600</v>
      </c>
      <c r="J76" s="16">
        <f t="shared" ref="J76:J77" si="11">I76/H76*100</f>
        <v>100</v>
      </c>
    </row>
    <row r="77" spans="1:10" ht="35.25" customHeight="1" x14ac:dyDescent="0.25">
      <c r="A77" s="124"/>
      <c r="B77" s="125"/>
      <c r="C77" s="35" t="s">
        <v>16</v>
      </c>
      <c r="D77" s="36"/>
      <c r="E77" s="15" t="s">
        <v>1</v>
      </c>
      <c r="F77" s="15" t="s">
        <v>1</v>
      </c>
      <c r="G77" s="15" t="s">
        <v>1</v>
      </c>
      <c r="H77" s="16">
        <f>H30+H76+H38</f>
        <v>581214877.24000001</v>
      </c>
      <c r="I77" s="16">
        <f>I30+I76+I38</f>
        <v>565021860.57999992</v>
      </c>
      <c r="J77" s="16">
        <f t="shared" si="11"/>
        <v>97.213936309253569</v>
      </c>
    </row>
    <row r="82" spans="8:8" x14ac:dyDescent="0.25">
      <c r="H82" s="167"/>
    </row>
  </sheetData>
  <mergeCells count="109">
    <mergeCell ref="A40:B40"/>
    <mergeCell ref="A39:J39"/>
    <mergeCell ref="A1:J1"/>
    <mergeCell ref="A38:B38"/>
    <mergeCell ref="A32:J32"/>
    <mergeCell ref="A35:B35"/>
    <mergeCell ref="C35:D35"/>
    <mergeCell ref="A31:J31"/>
    <mergeCell ref="A33:B33"/>
    <mergeCell ref="A34:B34"/>
    <mergeCell ref="A36:B36"/>
    <mergeCell ref="A37:B37"/>
    <mergeCell ref="C24:D24"/>
    <mergeCell ref="C25:D25"/>
    <mergeCell ref="A30:B30"/>
    <mergeCell ref="C26:D26"/>
    <mergeCell ref="A27:J27"/>
    <mergeCell ref="A28:B28"/>
    <mergeCell ref="C28:D28"/>
    <mergeCell ref="C29:D29"/>
    <mergeCell ref="A14:B14"/>
    <mergeCell ref="A15:B15"/>
    <mergeCell ref="C22:D22"/>
    <mergeCell ref="A16:B16"/>
    <mergeCell ref="C16:D16"/>
    <mergeCell ref="A21:B21"/>
    <mergeCell ref="C21:D21"/>
    <mergeCell ref="A18:B18"/>
    <mergeCell ref="C18:D18"/>
    <mergeCell ref="A17:B17"/>
    <mergeCell ref="C17:D17"/>
    <mergeCell ref="A19:J19"/>
    <mergeCell ref="A20:B20"/>
    <mergeCell ref="C20:D20"/>
    <mergeCell ref="A8:B8"/>
    <mergeCell ref="A9:B9"/>
    <mergeCell ref="C9:D9"/>
    <mergeCell ref="J3:J4"/>
    <mergeCell ref="A10:B10"/>
    <mergeCell ref="C10:D10"/>
    <mergeCell ref="A2:B4"/>
    <mergeCell ref="A5:J5"/>
    <mergeCell ref="A6:J6"/>
    <mergeCell ref="A7:J7"/>
    <mergeCell ref="C40:D40"/>
    <mergeCell ref="C41:D41"/>
    <mergeCell ref="C15:D15"/>
    <mergeCell ref="C30:D30"/>
    <mergeCell ref="C33:D33"/>
    <mergeCell ref="C34:D34"/>
    <mergeCell ref="C36:D36"/>
    <mergeCell ref="C37:D37"/>
    <mergeCell ref="C38:D38"/>
    <mergeCell ref="A23:J23"/>
    <mergeCell ref="A24:B24"/>
    <mergeCell ref="C12:D12"/>
    <mergeCell ref="C13:D13"/>
    <mergeCell ref="C14:D14"/>
    <mergeCell ref="C2:D4"/>
    <mergeCell ref="E2:E4"/>
    <mergeCell ref="F2:G2"/>
    <mergeCell ref="H2:J2"/>
    <mergeCell ref="F3:F4"/>
    <mergeCell ref="G3:G4"/>
    <mergeCell ref="H3:H4"/>
    <mergeCell ref="I3:I4"/>
    <mergeCell ref="C8:D8"/>
    <mergeCell ref="A11:J11"/>
    <mergeCell ref="A12:B12"/>
    <mergeCell ref="A13:B13"/>
    <mergeCell ref="C43:J43"/>
    <mergeCell ref="C45:D45"/>
    <mergeCell ref="C46:D46"/>
    <mergeCell ref="C76:D76"/>
    <mergeCell ref="C62:D62"/>
    <mergeCell ref="C63:D63"/>
    <mergeCell ref="C64:D64"/>
    <mergeCell ref="C65:D65"/>
    <mergeCell ref="C66:D66"/>
    <mergeCell ref="C67:D67"/>
    <mergeCell ref="C42:D42"/>
    <mergeCell ref="C69:D69"/>
    <mergeCell ref="C70:D70"/>
    <mergeCell ref="C75:D75"/>
    <mergeCell ref="C71:D71"/>
    <mergeCell ref="C74:D74"/>
    <mergeCell ref="C44:D44"/>
    <mergeCell ref="C48:D48"/>
    <mergeCell ref="C77:D77"/>
    <mergeCell ref="C47:D47"/>
    <mergeCell ref="C49:D49"/>
    <mergeCell ref="C50:D50"/>
    <mergeCell ref="C51:D51"/>
    <mergeCell ref="C52:D52"/>
    <mergeCell ref="C54:D54"/>
    <mergeCell ref="C55:D55"/>
    <mergeCell ref="C56:D56"/>
    <mergeCell ref="C57:D57"/>
    <mergeCell ref="C58:D58"/>
    <mergeCell ref="C59:D59"/>
    <mergeCell ref="C53:J53"/>
    <mergeCell ref="H44:H46"/>
    <mergeCell ref="I44:I46"/>
    <mergeCell ref="J44:J46"/>
    <mergeCell ref="C72:D72"/>
    <mergeCell ref="C73:D73"/>
    <mergeCell ref="C60:J60"/>
    <mergeCell ref="C61:J61"/>
    <mergeCell ref="C68:D68"/>
  </mergeCells>
  <pageMargins left="0.70866141732283472" right="0.70866141732283472" top="0.47" bottom="0.55000000000000004" header="0.31496062992125984" footer="0.31496062992125984"/>
  <pageSetup paperSize="9" scale="39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lazebnaya</dc:creator>
  <cp:lastModifiedBy>FedorenkoEA</cp:lastModifiedBy>
  <cp:lastPrinted>2020-11-25T22:49:59Z</cp:lastPrinted>
  <dcterms:created xsi:type="dcterms:W3CDTF">2020-05-25T23:52:49Z</dcterms:created>
  <dcterms:modified xsi:type="dcterms:W3CDTF">2022-04-26T07:54:04Z</dcterms:modified>
</cp:coreProperties>
</file>